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-465" yWindow="-120" windowWidth="14880" windowHeight="10050"/>
  </bookViews>
  <sheets>
    <sheet name="Лист2" sheetId="1" r:id="rId1"/>
  </sheets>
  <definedNames>
    <definedName name="_xlnm._FilterDatabase" localSheetId="0" hidden="1">Лист2!$A$9:$H$9</definedName>
    <definedName name="Z_107CDD03_F970_4219_A78D_03FCED5FD25F_.wvu.Cols" localSheetId="0" hidden="1">Лист2!$G:$G</definedName>
    <definedName name="Z_107CDD03_F970_4219_A78D_03FCED5FD25F_.wvu.PrintArea" localSheetId="0" hidden="1">Лист2!$A$1:$F$92</definedName>
    <definedName name="Z_107CDD03_F970_4219_A78D_03FCED5FD25F_.wvu.PrintTitles" localSheetId="0" hidden="1">Лист2!$6:$9</definedName>
    <definedName name="Z_107CDD03_F970_4219_A78D_03FCED5FD25F_.wvu.Rows" localSheetId="0" hidden="1">Лист2!#REF!,Лист2!#REF!</definedName>
    <definedName name="Z_390FF402_785E_4695_9A71_8E54A0DAAB12_.wvu.Cols" localSheetId="0" hidden="1">Лист2!$G:$G</definedName>
    <definedName name="Z_390FF402_785E_4695_9A71_8E54A0DAAB12_.wvu.PrintArea" localSheetId="0" hidden="1">Лист2!$A$1:$F$92</definedName>
    <definedName name="Z_390FF402_785E_4695_9A71_8E54A0DAAB12_.wvu.PrintTitles" localSheetId="0" hidden="1">Лист2!$6:$9</definedName>
    <definedName name="Z_390FF402_785E_4695_9A71_8E54A0DAAB12_.wvu.Rows" localSheetId="0" hidden="1">Лист2!#REF!,Лист2!#REF!</definedName>
    <definedName name="Z_3A38E1BC_95C4_44D5_98A2_426381E96454_.wvu.Cols" localSheetId="0" hidden="1">Лист2!$G:$G</definedName>
    <definedName name="Z_3A38E1BC_95C4_44D5_98A2_426381E96454_.wvu.PrintArea" localSheetId="0" hidden="1">Лист2!$A$1:$F$92</definedName>
    <definedName name="Z_3A38E1BC_95C4_44D5_98A2_426381E96454_.wvu.Rows" localSheetId="0" hidden="1">Лист2!#REF!,Лист2!#REF!</definedName>
    <definedName name="Z_878BB0BF_7194_4EC3_A1CE_59D94F9F1DFD_.wvu.Cols" localSheetId="0" hidden="1">Лист2!$G:$G</definedName>
    <definedName name="Z_878BB0BF_7194_4EC3_A1CE_59D94F9F1DFD_.wvu.PrintArea" localSheetId="0" hidden="1">Лист2!$A$1:$F$92</definedName>
    <definedName name="Z_878BB0BF_7194_4EC3_A1CE_59D94F9F1DFD_.wvu.PrintTitles" localSheetId="0" hidden="1">Лист2!$6:$9</definedName>
    <definedName name="Z_878BB0BF_7194_4EC3_A1CE_59D94F9F1DFD_.wvu.Rows" localSheetId="0" hidden="1">Лист2!#REF!,Лист2!#REF!</definedName>
    <definedName name="Z_D2E118BF_3BA9_4BC8_871C_8F38E7BAD216_.wvu.PrintArea" localSheetId="0" hidden="1">Лист2!$A$1:$F$92</definedName>
    <definedName name="Z_D2E118BF_3BA9_4BC8_871C_8F38E7BAD216_.wvu.Rows" localSheetId="0" hidden="1">Лист2!#REF!,Лист2!#REF!</definedName>
    <definedName name="_xlnm.Print_Area" localSheetId="0">Лист2!$A$1:$G$92</definedName>
  </definedNames>
  <calcPr calcId="145621"/>
</workbook>
</file>

<file path=xl/calcChain.xml><?xml version="1.0" encoding="utf-8"?>
<calcChain xmlns="http://schemas.openxmlformats.org/spreadsheetml/2006/main">
  <c r="F11" i="1" l="1"/>
  <c r="G11" i="1"/>
  <c r="F88" i="1"/>
  <c r="F87" i="1"/>
  <c r="E85" i="1"/>
  <c r="D85" i="1"/>
  <c r="F85" i="1" s="1"/>
  <c r="G84" i="1"/>
  <c r="F84" i="1"/>
  <c r="E83" i="1"/>
  <c r="D83" i="1"/>
  <c r="C83" i="1"/>
  <c r="G82" i="1"/>
  <c r="F82" i="1"/>
  <c r="G81" i="1"/>
  <c r="F81" i="1"/>
  <c r="G80" i="1"/>
  <c r="F80" i="1"/>
  <c r="E79" i="1"/>
  <c r="D79" i="1"/>
  <c r="C79" i="1"/>
  <c r="G78" i="1"/>
  <c r="F78" i="1"/>
  <c r="G77" i="1"/>
  <c r="F77" i="1"/>
  <c r="G76" i="1"/>
  <c r="F76" i="1"/>
  <c r="G75" i="1"/>
  <c r="F75" i="1"/>
  <c r="E74" i="1"/>
  <c r="D74" i="1"/>
  <c r="C74" i="1"/>
  <c r="G73" i="1"/>
  <c r="F73" i="1"/>
  <c r="G72" i="1"/>
  <c r="F72" i="1"/>
  <c r="G71" i="1"/>
  <c r="F71" i="1"/>
  <c r="G70" i="1"/>
  <c r="F70" i="1"/>
  <c r="G69" i="1"/>
  <c r="F69" i="1"/>
  <c r="G68" i="1"/>
  <c r="F68" i="1"/>
  <c r="E67" i="1"/>
  <c r="D67" i="1"/>
  <c r="C67" i="1"/>
  <c r="G66" i="1"/>
  <c r="F66" i="1"/>
  <c r="G65" i="1"/>
  <c r="F65" i="1"/>
  <c r="G64" i="1"/>
  <c r="F64" i="1"/>
  <c r="G63" i="1"/>
  <c r="F63" i="1"/>
  <c r="G62" i="1"/>
  <c r="F62" i="1"/>
  <c r="G61" i="1"/>
  <c r="F61" i="1"/>
  <c r="G60" i="1"/>
  <c r="F60" i="1"/>
  <c r="E59" i="1"/>
  <c r="D59" i="1"/>
  <c r="C59" i="1"/>
  <c r="G58" i="1"/>
  <c r="F58" i="1"/>
  <c r="G57" i="1"/>
  <c r="F57" i="1"/>
  <c r="E56" i="1"/>
  <c r="D56" i="1"/>
  <c r="C56" i="1"/>
  <c r="G55" i="1"/>
  <c r="F55" i="1"/>
  <c r="G54" i="1"/>
  <c r="F54" i="1"/>
  <c r="G52" i="1"/>
  <c r="F52" i="1"/>
  <c r="G51" i="1"/>
  <c r="F51" i="1"/>
  <c r="G50" i="1"/>
  <c r="F50" i="1"/>
  <c r="G49" i="1"/>
  <c r="F49" i="1"/>
  <c r="G48" i="1"/>
  <c r="F48" i="1"/>
  <c r="E47" i="1"/>
  <c r="D47" i="1"/>
  <c r="C47" i="1"/>
  <c r="G46" i="1"/>
  <c r="F46" i="1"/>
  <c r="G45" i="1"/>
  <c r="F45" i="1"/>
  <c r="E44" i="1"/>
  <c r="D44" i="1"/>
  <c r="C44" i="1"/>
  <c r="G43" i="1"/>
  <c r="F43" i="1"/>
  <c r="G42" i="1"/>
  <c r="F42" i="1"/>
  <c r="G41" i="1"/>
  <c r="F41" i="1"/>
  <c r="G40" i="1"/>
  <c r="F40" i="1"/>
  <c r="E39" i="1"/>
  <c r="D39" i="1"/>
  <c r="C39" i="1"/>
  <c r="G38" i="1"/>
  <c r="F38" i="1"/>
  <c r="G37" i="1"/>
  <c r="F37" i="1"/>
  <c r="G36" i="1"/>
  <c r="F36" i="1"/>
  <c r="G35" i="1"/>
  <c r="F35" i="1"/>
  <c r="G34" i="1"/>
  <c r="F34" i="1"/>
  <c r="G33" i="1"/>
  <c r="F33" i="1"/>
  <c r="G32" i="1"/>
  <c r="F32" i="1"/>
  <c r="F31" i="1"/>
  <c r="G30" i="1"/>
  <c r="F30" i="1"/>
  <c r="E29" i="1"/>
  <c r="D29" i="1"/>
  <c r="C29" i="1"/>
  <c r="G28" i="1"/>
  <c r="F28" i="1"/>
  <c r="G27" i="1"/>
  <c r="F27" i="1"/>
  <c r="G26" i="1"/>
  <c r="F26" i="1"/>
  <c r="G25" i="1"/>
  <c r="F25" i="1"/>
  <c r="G24" i="1"/>
  <c r="F24" i="1"/>
  <c r="E23" i="1"/>
  <c r="D23" i="1"/>
  <c r="C23" i="1"/>
  <c r="G22" i="1"/>
  <c r="F22" i="1"/>
  <c r="G21" i="1"/>
  <c r="F21" i="1"/>
  <c r="E20" i="1"/>
  <c r="D20" i="1"/>
  <c r="C20" i="1"/>
  <c r="G19" i="1"/>
  <c r="F19" i="1"/>
  <c r="F18" i="1"/>
  <c r="G17" i="1"/>
  <c r="F17" i="1"/>
  <c r="G16" i="1"/>
  <c r="F16" i="1"/>
  <c r="G15" i="1"/>
  <c r="F15" i="1"/>
  <c r="G14" i="1"/>
  <c r="F14" i="1"/>
  <c r="G13" i="1"/>
  <c r="F13" i="1"/>
  <c r="G12" i="1"/>
  <c r="F12" i="1"/>
  <c r="E10" i="1"/>
  <c r="D10" i="1"/>
  <c r="C10" i="1"/>
  <c r="F10" i="1" l="1"/>
  <c r="G20" i="1"/>
  <c r="G10" i="1"/>
  <c r="G83" i="1"/>
  <c r="G79" i="1"/>
  <c r="G74" i="1"/>
  <c r="G67" i="1"/>
  <c r="G59" i="1"/>
  <c r="G56" i="1"/>
  <c r="G47" i="1"/>
  <c r="C89" i="1"/>
  <c r="G44" i="1"/>
  <c r="G39" i="1"/>
  <c r="G29" i="1"/>
  <c r="G23" i="1"/>
  <c r="E89" i="1"/>
  <c r="D89" i="1"/>
  <c r="F56" i="1"/>
  <c r="F29" i="1"/>
  <c r="F23" i="1"/>
  <c r="F44" i="1"/>
  <c r="F83" i="1"/>
  <c r="F39" i="1"/>
  <c r="F20" i="1"/>
  <c r="F59" i="1"/>
  <c r="F79" i="1"/>
  <c r="F67" i="1"/>
  <c r="F47" i="1"/>
  <c r="F74" i="1"/>
  <c r="G89" i="1" l="1"/>
  <c r="F89" i="1"/>
</calcChain>
</file>

<file path=xl/sharedStrings.xml><?xml version="1.0" encoding="utf-8"?>
<sst xmlns="http://schemas.openxmlformats.org/spreadsheetml/2006/main" count="96" uniqueCount="91">
  <si>
    <t>ИНФОРМАЦИЯ</t>
  </si>
  <si>
    <t>(тыс.рублей)</t>
  </si>
  <si>
    <t>Раздел, подраздел в соответствии с бюджетной классификацией РФ</t>
  </si>
  <si>
    <t>Наименование показателей</t>
  </si>
  <si>
    <t xml:space="preserve">% исполнения </t>
  </si>
  <si>
    <t>Общегосударственные вопросы</t>
  </si>
  <si>
    <t>Функционирование высшего должностного лица субъекта Российской Федерации и муниципального образования</t>
  </si>
  <si>
    <t>Функционирование законодательных (представительных) органов государственной власти и представительных органов муниципальных образований</t>
  </si>
  <si>
    <t>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</t>
  </si>
  <si>
    <t>Судебная система</t>
  </si>
  <si>
    <t>Обеспечение деятельности финансовых, налоговых и таможенных органов и органов финансового (финансово-бюджетного) надзора</t>
  </si>
  <si>
    <t>Обеспечение проведения выборов и референдумов</t>
  </si>
  <si>
    <t>Международные отношения и международное сотрудничество</t>
  </si>
  <si>
    <t>Резервные фонды</t>
  </si>
  <si>
    <t>-</t>
  </si>
  <si>
    <t>Другие общегосударственные вопросы</t>
  </si>
  <si>
    <t>Национальная оборона</t>
  </si>
  <si>
    <t>Мобилизационная и вневойсковая подготовка</t>
  </si>
  <si>
    <t>Мобилизационная подготовка экономики</t>
  </si>
  <si>
    <t>Национальная безопасность и правоохранительная деятельность</t>
  </si>
  <si>
    <t>Органы юстиции</t>
  </si>
  <si>
    <t>Защита населения и территории от чрезвычайных ситуаций природного и техногенного характера, гражданская оборона</t>
  </si>
  <si>
    <t>Обеспечение пожарной безопасности</t>
  </si>
  <si>
    <t>Миграционная политика</t>
  </si>
  <si>
    <t>Другие вопросы в области национальной безопасности и правоохранительной деятельности</t>
  </si>
  <si>
    <t>Национальная экономика</t>
  </si>
  <si>
    <t>Общеэкономические вопросы</t>
  </si>
  <si>
    <t>Топливно-энергетический комплекс</t>
  </si>
  <si>
    <t>Сельское хозяйство и рыболовство</t>
  </si>
  <si>
    <t>Водное хозяйство</t>
  </si>
  <si>
    <t>Лесное хозяйство</t>
  </si>
  <si>
    <t>Транспорт</t>
  </si>
  <si>
    <t>Дорожное хозяйство (дорожные фонды)</t>
  </si>
  <si>
    <t>Связь и информатика</t>
  </si>
  <si>
    <t>Другие вопросы в области национальной экономики</t>
  </si>
  <si>
    <t>Жилищно-коммунальное хозяйство</t>
  </si>
  <si>
    <t>Жилищное хозяйство</t>
  </si>
  <si>
    <t>Коммунальное хозяйство</t>
  </si>
  <si>
    <t>Благоустройство</t>
  </si>
  <si>
    <t>Другие вопросы в области жилищно-коммунального хозяйства</t>
  </si>
  <si>
    <t>Охрана окружающей среды</t>
  </si>
  <si>
    <t>Охрана объектов растительного и животного мира и среды их обитания</t>
  </si>
  <si>
    <t>Другие вопросы в области охраны окружающей среды</t>
  </si>
  <si>
    <t>Образование</t>
  </si>
  <si>
    <t>Дошкольное образование</t>
  </si>
  <si>
    <t>Общее образование</t>
  </si>
  <si>
    <t>Дополнительное образование детей</t>
  </si>
  <si>
    <t>Среднее профессиональное образование</t>
  </si>
  <si>
    <t>Профессиональная подготовка, переподготовка и повышение квалификации</t>
  </si>
  <si>
    <t>Высшее образование</t>
  </si>
  <si>
    <t>Молодежная политика и оздоровление детей</t>
  </si>
  <si>
    <t>Другие вопросы в области образования</t>
  </si>
  <si>
    <t>Культура, кинематография</t>
  </si>
  <si>
    <t>Культура</t>
  </si>
  <si>
    <t>Другие вопросы в области культуры, кинематографии</t>
  </si>
  <si>
    <t xml:space="preserve">Здравоохранение </t>
  </si>
  <si>
    <t>Стационарная медицинская помощь</t>
  </si>
  <si>
    <t>Амбулаторная помощь</t>
  </si>
  <si>
    <t>Медицинская помощь в дневных стационарах всех типов</t>
  </si>
  <si>
    <t>Скорая медицинская помощь</t>
  </si>
  <si>
    <t>Заготовка, переработка, хранение и обеспечение безопасности донорской крови и её компонентов</t>
  </si>
  <si>
    <t>Санитарно-эпидемиологическое благополучие</t>
  </si>
  <si>
    <t>Другие вопросы в области здравоохранения</t>
  </si>
  <si>
    <t>Социальная политика</t>
  </si>
  <si>
    <t>Пенсионное обеспечение</t>
  </si>
  <si>
    <t>Социальное обслуживание населения</t>
  </si>
  <si>
    <t>Социальное обеспечение населения</t>
  </si>
  <si>
    <t>Охрана семьи и детства</t>
  </si>
  <si>
    <t>Прикладные научные исследования в области социальной политики</t>
  </si>
  <si>
    <t>Другие вопросы в области социальной политики</t>
  </si>
  <si>
    <t>Физическая культура и спорт</t>
  </si>
  <si>
    <t>Физическая культура</t>
  </si>
  <si>
    <t>Массовый спорт</t>
  </si>
  <si>
    <t>Спорт высших достижений</t>
  </si>
  <si>
    <t>Другие вопросы в области физической культуры и спорта</t>
  </si>
  <si>
    <t>Средства массовой инфомации</t>
  </si>
  <si>
    <t>Телевидение и радиовещание</t>
  </si>
  <si>
    <t>Периодическая печать и издательства</t>
  </si>
  <si>
    <t>Другие вопросы в области средств массовой информации</t>
  </si>
  <si>
    <t>Обслуживание государственного и муниципального долга</t>
  </si>
  <si>
    <t>Обслуживание государственного внутреннего и муниципального долга</t>
  </si>
  <si>
    <t>Межбюджетные трансферты общего характера бюджетам субъектов РФ и муниципальных образований</t>
  </si>
  <si>
    <t>Дотации на выравнивание бюджетной обеспеченности субъектов Российской Федерации и муниципальных образований</t>
  </si>
  <si>
    <t>Иные дотации</t>
  </si>
  <si>
    <t>Прочие межбюджетные трансферты общего характера</t>
  </si>
  <si>
    <t>ВСЕГО РАСХОДОВ</t>
  </si>
  <si>
    <t>План на 2025 год</t>
  </si>
  <si>
    <t>об исполнении расходов консолидированного бюджета Томской области на  1 января 2025 и 2026 года</t>
  </si>
  <si>
    <t>Исполнено за 2024 год</t>
  </si>
  <si>
    <t>Исполнено за 2025 год</t>
  </si>
  <si>
    <t>Темп роста исполнения 2025 года  к 2024 году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</si>
</sst>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000"/>
    <numFmt numFmtId="165" formatCode="#,##0.0"/>
  </numFmts>
  <fonts count="59" x14ac:knownFonts="1">
    <font>
      <sz val="10"/>
      <color theme="1"/>
      <name val="Arial Cyr"/>
    </font>
    <font>
      <sz val="11"/>
      <name val="Calibri"/>
      <family val="2"/>
      <charset val="204"/>
    </font>
    <font>
      <sz val="11"/>
      <color indexed="65"/>
      <name val="Calibri"/>
      <family val="2"/>
      <charset val="204"/>
    </font>
    <font>
      <sz val="11"/>
      <color indexed="62"/>
      <name val="Calibri"/>
      <family val="2"/>
      <charset val="204"/>
    </font>
    <font>
      <b/>
      <sz val="11"/>
      <color indexed="63"/>
      <name val="Calibri"/>
      <family val="2"/>
      <charset val="204"/>
    </font>
    <font>
      <b/>
      <sz val="11"/>
      <color indexed="52"/>
      <name val="Calibri"/>
      <family val="2"/>
      <charset val="204"/>
    </font>
    <font>
      <b/>
      <sz val="15"/>
      <color indexed="56"/>
      <name val="Calibri"/>
      <family val="2"/>
      <charset val="204"/>
    </font>
    <font>
      <b/>
      <sz val="13"/>
      <color indexed="56"/>
      <name val="Calibri"/>
      <family val="2"/>
      <charset val="204"/>
    </font>
    <font>
      <b/>
      <sz val="11"/>
      <color indexed="56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65"/>
      <name val="Calibri"/>
      <family val="2"/>
      <charset val="204"/>
    </font>
    <font>
      <b/>
      <sz val="18"/>
      <color indexed="56"/>
      <name val="Cambria"/>
      <family val="1"/>
      <charset val="204"/>
    </font>
    <font>
      <sz val="11"/>
      <color indexed="60"/>
      <name val="Calibri"/>
      <family val="2"/>
      <charset val="204"/>
    </font>
    <font>
      <sz val="10"/>
      <name val="Arial"/>
      <family val="2"/>
      <charset val="204"/>
    </font>
    <font>
      <sz val="10"/>
      <name val="Arial Cyr"/>
    </font>
    <font>
      <sz val="11"/>
      <color theme="1"/>
      <name val="Calibri"/>
      <family val="2"/>
      <charset val="204"/>
      <scheme val="minor"/>
    </font>
    <font>
      <sz val="11"/>
      <color indexed="20"/>
      <name val="Calibri"/>
      <family val="2"/>
      <charset val="204"/>
    </font>
    <font>
      <i/>
      <sz val="11"/>
      <color indexed="23"/>
      <name val="Calibri"/>
      <family val="2"/>
      <charset val="204"/>
    </font>
    <font>
      <sz val="11"/>
      <color rgb="FFFA7D00"/>
      <name val="Calibri"/>
      <family val="2"/>
      <charset val="204"/>
      <scheme val="minor"/>
    </font>
    <font>
      <sz val="11"/>
      <color indexed="52"/>
      <name val="Calibri"/>
      <family val="2"/>
      <charset val="204"/>
    </font>
    <font>
      <sz val="11"/>
      <color indexed="2"/>
      <name val="Calibri"/>
      <family val="2"/>
      <charset val="204"/>
    </font>
    <font>
      <sz val="11"/>
      <color indexed="17"/>
      <name val="Calibri"/>
      <family val="2"/>
      <charset val="204"/>
    </font>
    <font>
      <b/>
      <sz val="12"/>
      <name val="PT Astra Serif"/>
      <family val="1"/>
      <charset val="204"/>
    </font>
    <font>
      <sz val="13"/>
      <name val="PT Astra Serif"/>
      <family val="1"/>
      <charset val="204"/>
    </font>
    <font>
      <b/>
      <sz val="13"/>
      <name val="PT Astra Serif"/>
      <family val="1"/>
      <charset val="204"/>
    </font>
    <font>
      <sz val="10"/>
      <name val="PT Astra Serif"/>
      <family val="1"/>
      <charset val="204"/>
    </font>
    <font>
      <sz val="12"/>
      <name val="PT Astra Serif"/>
      <family val="1"/>
      <charset val="204"/>
    </font>
    <font>
      <sz val="11"/>
      <name val="PT Astra Serif"/>
      <family val="1"/>
      <charset val="204"/>
    </font>
    <font>
      <b/>
      <sz val="10"/>
      <name val="Arial Cyr"/>
    </font>
    <font>
      <sz val="9"/>
      <name val="PT Astra Serif"/>
      <family val="1"/>
      <charset val="204"/>
    </font>
    <font>
      <sz val="11"/>
      <name val="Times New Roman CYR"/>
    </font>
    <font>
      <b/>
      <sz val="11"/>
      <name val="PT Astra Serif"/>
      <family val="1"/>
      <charset val="204"/>
    </font>
    <font>
      <b/>
      <sz val="11"/>
      <name val="Times New Roman CYR"/>
    </font>
    <font>
      <sz val="10"/>
      <name val="Times New Roman CYR"/>
    </font>
    <font>
      <sz val="10"/>
      <name val="Times New Roman"/>
      <family val="1"/>
      <charset val="204"/>
    </font>
    <font>
      <sz val="13"/>
      <name val="Times New Roman"/>
      <family val="1"/>
      <charset val="204"/>
    </font>
    <font>
      <b/>
      <sz val="13"/>
      <name val="Times New Roman"/>
      <family val="1"/>
      <charset val="204"/>
    </font>
    <font>
      <sz val="12"/>
      <name val="Arial Cyr"/>
    </font>
    <font>
      <sz val="10"/>
      <name val="Arial Cyr"/>
      <charset val="204"/>
    </font>
    <font>
      <sz val="10"/>
      <name val="Arial"/>
      <family val="2"/>
      <charset val="204"/>
    </font>
    <font>
      <sz val="11"/>
      <name val="PT Astra Serif"/>
      <family val="1"/>
      <charset val="204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62"/>
      <name val="Calibri"/>
      <family val="2"/>
    </font>
    <font>
      <b/>
      <sz val="11"/>
      <color indexed="63"/>
      <name val="Calibri"/>
      <family val="2"/>
    </font>
    <font>
      <b/>
      <sz val="11"/>
      <color indexed="52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b/>
      <sz val="18"/>
      <color indexed="56"/>
      <name val="Cambria"/>
      <family val="2"/>
    </font>
    <font>
      <sz val="11"/>
      <color indexed="60"/>
      <name val="Calibri"/>
      <family val="2"/>
    </font>
    <font>
      <sz val="11"/>
      <color indexed="20"/>
      <name val="Calibri"/>
      <family val="2"/>
    </font>
    <font>
      <i/>
      <sz val="11"/>
      <color indexed="23"/>
      <name val="Calibri"/>
      <family val="2"/>
    </font>
    <font>
      <sz val="11"/>
      <color indexed="52"/>
      <name val="Calibri"/>
      <family val="2"/>
    </font>
    <font>
      <sz val="11"/>
      <color indexed="10"/>
      <name val="Calibri"/>
      <family val="2"/>
    </font>
    <font>
      <sz val="11"/>
      <color indexed="17"/>
      <name val="Calibri"/>
      <family val="2"/>
    </font>
    <font>
      <sz val="11"/>
      <color theme="1"/>
      <name val="Calibri"/>
      <family val="2"/>
      <scheme val="minor"/>
    </font>
  </fonts>
  <fills count="48">
    <fill>
      <patternFill patternType="none"/>
    </fill>
    <fill>
      <patternFill patternType="gray125"/>
    </fill>
    <fill>
      <patternFill patternType="solid">
        <fgColor indexed="31"/>
        <bgColor indexed="31"/>
      </patternFill>
    </fill>
    <fill>
      <patternFill patternType="solid">
        <fgColor indexed="45"/>
        <bgColor indexed="45"/>
      </patternFill>
    </fill>
    <fill>
      <patternFill patternType="solid">
        <fgColor indexed="42"/>
        <bgColor indexed="42"/>
      </patternFill>
    </fill>
    <fill>
      <patternFill patternType="solid">
        <fgColor indexed="46"/>
        <bgColor indexed="46"/>
      </patternFill>
    </fill>
    <fill>
      <patternFill patternType="solid">
        <fgColor indexed="27"/>
        <bgColor indexed="27"/>
      </patternFill>
    </fill>
    <fill>
      <patternFill patternType="solid">
        <fgColor indexed="47"/>
        <bgColor indexed="47"/>
      </patternFill>
    </fill>
    <fill>
      <patternFill patternType="solid">
        <fgColor indexed="44"/>
        <bgColor indexed="44"/>
      </patternFill>
    </fill>
    <fill>
      <patternFill patternType="solid">
        <fgColor indexed="29"/>
        <bgColor indexed="29"/>
      </patternFill>
    </fill>
    <fill>
      <patternFill patternType="solid">
        <fgColor indexed="3"/>
        <bgColor indexed="3"/>
      </patternFill>
    </fill>
    <fill>
      <patternFill patternType="solid">
        <fgColor indexed="51"/>
        <bgColor indexed="51"/>
      </patternFill>
    </fill>
    <fill>
      <patternFill patternType="solid">
        <fgColor indexed="30"/>
        <bgColor indexed="30"/>
      </patternFill>
    </fill>
    <fill>
      <patternFill patternType="solid">
        <fgColor indexed="20"/>
        <bgColor indexed="20"/>
      </patternFill>
    </fill>
    <fill>
      <patternFill patternType="solid">
        <fgColor indexed="49"/>
        <bgColor indexed="49"/>
      </patternFill>
    </fill>
    <fill>
      <patternFill patternType="solid">
        <fgColor indexed="52"/>
        <bgColor indexed="52"/>
      </patternFill>
    </fill>
    <fill>
      <patternFill patternType="solid">
        <fgColor indexed="62"/>
        <bgColor indexed="62"/>
      </patternFill>
    </fill>
    <fill>
      <patternFill patternType="solid">
        <fgColor indexed="2"/>
        <bgColor indexed="2"/>
      </patternFill>
    </fill>
    <fill>
      <patternFill patternType="solid">
        <fgColor indexed="57"/>
        <bgColor indexed="57"/>
      </patternFill>
    </fill>
    <fill>
      <patternFill patternType="solid">
        <fgColor indexed="53"/>
        <bgColor indexed="53"/>
      </patternFill>
    </fill>
    <fill>
      <patternFill patternType="solid">
        <fgColor indexed="22"/>
        <bgColor indexed="22"/>
      </patternFill>
    </fill>
    <fill>
      <patternFill patternType="solid">
        <fgColor indexed="55"/>
        <bgColor indexed="55"/>
      </patternFill>
    </fill>
    <fill>
      <patternFill patternType="solid">
        <fgColor indexed="43"/>
        <bgColor indexed="43"/>
      </patternFill>
    </fill>
    <fill>
      <patternFill patternType="solid">
        <fgColor indexed="26"/>
        <bgColor indexed="26"/>
      </patternFill>
    </fill>
    <fill>
      <patternFill patternType="solid">
        <fgColor theme="0"/>
        <bgColor theme="0"/>
      </patternFill>
    </fill>
    <fill>
      <patternFill patternType="solid">
        <fgColor indexed="5"/>
        <bgColor indexed="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</fills>
  <borders count="2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double">
        <color indexed="52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10">
    <xf numFmtId="0" fontId="0" fillId="0" borderId="0"/>
    <xf numFmtId="0" fontId="1" fillId="2" borderId="0"/>
    <xf numFmtId="0" fontId="1" fillId="2" borderId="0"/>
    <xf numFmtId="0" fontId="1" fillId="2" borderId="0"/>
    <xf numFmtId="0" fontId="1" fillId="3" borderId="0"/>
    <xf numFmtId="0" fontId="1" fillId="3" borderId="0"/>
    <xf numFmtId="0" fontId="1" fillId="3" borderId="0"/>
    <xf numFmtId="0" fontId="1" fillId="4" borderId="0"/>
    <xf numFmtId="0" fontId="1" fillId="4" borderId="0"/>
    <xf numFmtId="0" fontId="1" fillId="4" borderId="0"/>
    <xf numFmtId="0" fontId="1" fillId="5" borderId="0"/>
    <xf numFmtId="0" fontId="1" fillId="5" borderId="0"/>
    <xf numFmtId="0" fontId="1" fillId="5" borderId="0"/>
    <xf numFmtId="0" fontId="1" fillId="6" borderId="0"/>
    <xf numFmtId="0" fontId="1" fillId="6" borderId="0"/>
    <xf numFmtId="0" fontId="1" fillId="6" borderId="0"/>
    <xf numFmtId="0" fontId="1" fillId="7" borderId="0"/>
    <xf numFmtId="0" fontId="1" fillId="7" borderId="0"/>
    <xf numFmtId="0" fontId="1" fillId="7" borderId="0"/>
    <xf numFmtId="0" fontId="1" fillId="8" borderId="0"/>
    <xf numFmtId="0" fontId="1" fillId="8" borderId="0"/>
    <xf numFmtId="0" fontId="1" fillId="8" borderId="0"/>
    <xf numFmtId="0" fontId="1" fillId="9" borderId="0"/>
    <xf numFmtId="0" fontId="1" fillId="9" borderId="0"/>
    <xf numFmtId="0" fontId="1" fillId="9" borderId="0"/>
    <xf numFmtId="0" fontId="1" fillId="10" borderId="0"/>
    <xf numFmtId="0" fontId="1" fillId="10" borderId="0"/>
    <xf numFmtId="0" fontId="1" fillId="10" borderId="0"/>
    <xf numFmtId="0" fontId="1" fillId="5" borderId="0"/>
    <xf numFmtId="0" fontId="1" fillId="5" borderId="0"/>
    <xf numFmtId="0" fontId="1" fillId="5" borderId="0"/>
    <xf numFmtId="0" fontId="1" fillId="8" borderId="0"/>
    <xf numFmtId="0" fontId="1" fillId="8" borderId="0"/>
    <xf numFmtId="0" fontId="1" fillId="8" borderId="0"/>
    <xf numFmtId="0" fontId="1" fillId="11" borderId="0"/>
    <xf numFmtId="0" fontId="1" fillId="11" borderId="0"/>
    <xf numFmtId="0" fontId="1" fillId="11" borderId="0"/>
    <xf numFmtId="0" fontId="2" fillId="12" borderId="0"/>
    <xf numFmtId="0" fontId="2" fillId="12" borderId="0"/>
    <xf numFmtId="0" fontId="2" fillId="12" borderId="0"/>
    <xf numFmtId="0" fontId="2" fillId="9" borderId="0"/>
    <xf numFmtId="0" fontId="2" fillId="9" borderId="0"/>
    <xf numFmtId="0" fontId="2" fillId="9" borderId="0"/>
    <xf numFmtId="0" fontId="2" fillId="10" borderId="0"/>
    <xf numFmtId="0" fontId="2" fillId="10" borderId="0"/>
    <xf numFmtId="0" fontId="2" fillId="10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5" borderId="0"/>
    <xf numFmtId="0" fontId="2" fillId="15" borderId="0"/>
    <xf numFmtId="0" fontId="2" fillId="15" borderId="0"/>
    <xf numFmtId="0" fontId="2" fillId="16" borderId="0"/>
    <xf numFmtId="0" fontId="2" fillId="16" borderId="0"/>
    <xf numFmtId="0" fontId="2" fillId="16" borderId="0"/>
    <xf numFmtId="0" fontId="2" fillId="16" borderId="0"/>
    <xf numFmtId="0" fontId="2" fillId="17" borderId="0"/>
    <xf numFmtId="0" fontId="2" fillId="17" borderId="0"/>
    <xf numFmtId="0" fontId="2" fillId="17" borderId="0"/>
    <xf numFmtId="0" fontId="2" fillId="17" borderId="0"/>
    <xf numFmtId="0" fontId="2" fillId="18" borderId="0"/>
    <xf numFmtId="0" fontId="2" fillId="18" borderId="0"/>
    <xf numFmtId="0" fontId="2" fillId="18" borderId="0"/>
    <xf numFmtId="0" fontId="2" fillId="18" borderId="0"/>
    <xf numFmtId="0" fontId="2" fillId="13" borderId="0"/>
    <xf numFmtId="0" fontId="2" fillId="13" borderId="0"/>
    <xf numFmtId="0" fontId="2" fillId="13" borderId="0"/>
    <xf numFmtId="0" fontId="2" fillId="13" borderId="0"/>
    <xf numFmtId="0" fontId="2" fillId="14" borderId="0"/>
    <xf numFmtId="0" fontId="2" fillId="14" borderId="0"/>
    <xf numFmtId="0" fontId="2" fillId="14" borderId="0"/>
    <xf numFmtId="0" fontId="2" fillId="14" borderId="0"/>
    <xf numFmtId="0" fontId="2" fillId="19" borderId="0"/>
    <xf numFmtId="0" fontId="2" fillId="19" borderId="0"/>
    <xf numFmtId="0" fontId="2" fillId="19" borderId="0"/>
    <xf numFmtId="0" fontId="2" fillId="19" borderId="0"/>
    <xf numFmtId="0" fontId="3" fillId="7" borderId="1"/>
    <xf numFmtId="0" fontId="3" fillId="7" borderId="1"/>
    <xf numFmtId="0" fontId="3" fillId="7" borderId="1"/>
    <xf numFmtId="0" fontId="3" fillId="7" borderId="1"/>
    <xf numFmtId="0" fontId="4" fillId="20" borderId="2"/>
    <xf numFmtId="0" fontId="4" fillId="20" borderId="2"/>
    <xf numFmtId="0" fontId="4" fillId="20" borderId="2"/>
    <xf numFmtId="0" fontId="4" fillId="20" borderId="2"/>
    <xf numFmtId="0" fontId="5" fillId="20" borderId="1"/>
    <xf numFmtId="0" fontId="5" fillId="20" borderId="1"/>
    <xf numFmtId="0" fontId="5" fillId="20" borderId="1"/>
    <xf numFmtId="0" fontId="5" fillId="20" borderId="1"/>
    <xf numFmtId="0" fontId="6" fillId="0" borderId="3"/>
    <xf numFmtId="0" fontId="6" fillId="0" borderId="3"/>
    <xf numFmtId="0" fontId="7" fillId="0" borderId="4"/>
    <xf numFmtId="0" fontId="7" fillId="0" borderId="4"/>
    <xf numFmtId="0" fontId="7" fillId="0" borderId="4"/>
    <xf numFmtId="0" fontId="7" fillId="0" borderId="4"/>
    <xf numFmtId="0" fontId="8" fillId="0" borderId="5"/>
    <xf numFmtId="0" fontId="8" fillId="0" borderId="5"/>
    <xf numFmtId="0" fontId="8" fillId="0" borderId="0"/>
    <xf numFmtId="0" fontId="8" fillId="0" borderId="0"/>
    <xf numFmtId="0" fontId="9" fillId="0" borderId="6"/>
    <xf numFmtId="0" fontId="9" fillId="0" borderId="6"/>
    <xf numFmtId="0" fontId="9" fillId="0" borderId="6"/>
    <xf numFmtId="0" fontId="9" fillId="0" borderId="6"/>
    <xf numFmtId="0" fontId="10" fillId="21" borderId="7"/>
    <xf numFmtId="0" fontId="10" fillId="21" borderId="7"/>
    <xf numFmtId="0" fontId="10" fillId="21" borderId="7"/>
    <xf numFmtId="0" fontId="10" fillId="21" borderId="7"/>
    <xf numFmtId="0" fontId="11" fillId="0" borderId="0"/>
    <xf numFmtId="0" fontId="11" fillId="0" borderId="0"/>
    <xf numFmtId="0" fontId="12" fillId="22" borderId="0"/>
    <xf numFmtId="0" fontId="12" fillId="22" borderId="0"/>
    <xf numFmtId="0" fontId="12" fillId="22" borderId="0"/>
    <xf numFmtId="0" fontId="12" fillId="22" borderId="0"/>
    <xf numFmtId="0" fontId="13" fillId="0" borderId="0"/>
    <xf numFmtId="0" fontId="14" fillId="0" borderId="0"/>
    <xf numFmtId="0" fontId="13" fillId="0" borderId="0"/>
    <xf numFmtId="0" fontId="14" fillId="0" borderId="0"/>
    <xf numFmtId="0" fontId="15" fillId="0" borderId="0"/>
    <xf numFmtId="0" fontId="14" fillId="0" borderId="0"/>
    <xf numFmtId="0" fontId="14" fillId="0" borderId="0"/>
    <xf numFmtId="0" fontId="14" fillId="0" borderId="0"/>
    <xf numFmtId="0" fontId="16" fillId="3" borderId="0"/>
    <xf numFmtId="0" fontId="16" fillId="3" borderId="0"/>
    <xf numFmtId="0" fontId="16" fillId="3" borderId="0"/>
    <xf numFmtId="0" fontId="16" fillId="3" borderId="0"/>
    <xf numFmtId="0" fontId="17" fillId="0" borderId="0"/>
    <xf numFmtId="0" fontId="17" fillId="0" borderId="0"/>
    <xf numFmtId="0" fontId="17" fillId="0" borderId="0"/>
    <xf numFmtId="0" fontId="17" fillId="0" borderId="0"/>
    <xf numFmtId="0" fontId="14" fillId="23" borderId="8"/>
    <xf numFmtId="0" fontId="14" fillId="23" borderId="8"/>
    <xf numFmtId="0" fontId="14" fillId="23" borderId="8"/>
    <xf numFmtId="0" fontId="14" fillId="23" borderId="8"/>
    <xf numFmtId="0" fontId="18" fillId="0" borderId="9"/>
    <xf numFmtId="0" fontId="19" fillId="0" borderId="10"/>
    <xf numFmtId="0" fontId="19" fillId="0" borderId="10"/>
    <xf numFmtId="0" fontId="19" fillId="0" borderId="10"/>
    <xf numFmtId="0" fontId="19" fillId="0" borderId="10"/>
    <xf numFmtId="0" fontId="20" fillId="0" borderId="0"/>
    <xf numFmtId="0" fontId="20" fillId="0" borderId="0"/>
    <xf numFmtId="0" fontId="20" fillId="0" borderId="0"/>
    <xf numFmtId="0" fontId="20" fillId="0" borderId="0"/>
    <xf numFmtId="0" fontId="21" fillId="4" borderId="0"/>
    <xf numFmtId="0" fontId="21" fillId="4" borderId="0"/>
    <xf numFmtId="0" fontId="21" fillId="4" borderId="0"/>
    <xf numFmtId="0" fontId="21" fillId="4" borderId="0"/>
    <xf numFmtId="0" fontId="38" fillId="0" borderId="0"/>
    <xf numFmtId="0" fontId="41" fillId="26" borderId="0"/>
    <xf numFmtId="0" fontId="41" fillId="26" borderId="0"/>
    <xf numFmtId="0" fontId="41" fillId="26" borderId="0"/>
    <xf numFmtId="0" fontId="41" fillId="27" borderId="0"/>
    <xf numFmtId="0" fontId="41" fillId="27" borderId="0"/>
    <xf numFmtId="0" fontId="41" fillId="27" borderId="0"/>
    <xf numFmtId="0" fontId="41" fillId="28" borderId="0"/>
    <xf numFmtId="0" fontId="41" fillId="28" borderId="0"/>
    <xf numFmtId="0" fontId="41" fillId="28" borderId="0"/>
    <xf numFmtId="0" fontId="41" fillId="29" borderId="0"/>
    <xf numFmtId="0" fontId="41" fillId="29" borderId="0"/>
    <xf numFmtId="0" fontId="41" fillId="29" borderId="0"/>
    <xf numFmtId="0" fontId="41" fillId="30" borderId="0"/>
    <xf numFmtId="0" fontId="41" fillId="30" borderId="0"/>
    <xf numFmtId="0" fontId="41" fillId="30" borderId="0"/>
    <xf numFmtId="0" fontId="41" fillId="31" borderId="0"/>
    <xf numFmtId="0" fontId="41" fillId="31" borderId="0"/>
    <xf numFmtId="0" fontId="41" fillId="31" borderId="0"/>
    <xf numFmtId="0" fontId="41" fillId="32" borderId="0"/>
    <xf numFmtId="0" fontId="41" fillId="32" borderId="0"/>
    <xf numFmtId="0" fontId="41" fillId="32" borderId="0"/>
    <xf numFmtId="0" fontId="41" fillId="33" borderId="0"/>
    <xf numFmtId="0" fontId="41" fillId="33" borderId="0"/>
    <xf numFmtId="0" fontId="41" fillId="33" borderId="0"/>
    <xf numFmtId="0" fontId="41" fillId="34" borderId="0"/>
    <xf numFmtId="0" fontId="41" fillId="34" borderId="0"/>
    <xf numFmtId="0" fontId="41" fillId="34" borderId="0"/>
    <xf numFmtId="0" fontId="41" fillId="29" borderId="0"/>
    <xf numFmtId="0" fontId="41" fillId="29" borderId="0"/>
    <xf numFmtId="0" fontId="41" fillId="29" borderId="0"/>
    <xf numFmtId="0" fontId="41" fillId="32" borderId="0"/>
    <xf numFmtId="0" fontId="41" fillId="32" borderId="0"/>
    <xf numFmtId="0" fontId="41" fillId="32" borderId="0"/>
    <xf numFmtId="0" fontId="41" fillId="35" borderId="0"/>
    <xf numFmtId="0" fontId="41" fillId="35" borderId="0"/>
    <xf numFmtId="0" fontId="41" fillId="35" borderId="0"/>
    <xf numFmtId="0" fontId="42" fillId="36" borderId="0"/>
    <xf numFmtId="0" fontId="42" fillId="36" borderId="0"/>
    <xf numFmtId="0" fontId="42" fillId="36" borderId="0"/>
    <xf numFmtId="0" fontId="42" fillId="33" borderId="0"/>
    <xf numFmtId="0" fontId="42" fillId="33" borderId="0"/>
    <xf numFmtId="0" fontId="42" fillId="33" borderId="0"/>
    <xf numFmtId="0" fontId="42" fillId="34" borderId="0"/>
    <xf numFmtId="0" fontId="42" fillId="34" borderId="0"/>
    <xf numFmtId="0" fontId="42" fillId="34" borderId="0"/>
    <xf numFmtId="0" fontId="42" fillId="37" borderId="0"/>
    <xf numFmtId="0" fontId="42" fillId="37" borderId="0"/>
    <xf numFmtId="0" fontId="42" fillId="37" borderId="0"/>
    <xf numFmtId="0" fontId="42" fillId="38" borderId="0"/>
    <xf numFmtId="0" fontId="42" fillId="38" borderId="0"/>
    <xf numFmtId="0" fontId="42" fillId="38" borderId="0"/>
    <xf numFmtId="0" fontId="42" fillId="39" borderId="0"/>
    <xf numFmtId="0" fontId="42" fillId="39" borderId="0"/>
    <xf numFmtId="0" fontId="42" fillId="39" borderId="0"/>
    <xf numFmtId="0" fontId="42" fillId="40" borderId="0"/>
    <xf numFmtId="0" fontId="42" fillId="40" borderId="0"/>
    <xf numFmtId="0" fontId="42" fillId="40" borderId="0"/>
    <xf numFmtId="0" fontId="42" fillId="40" borderId="0"/>
    <xf numFmtId="0" fontId="42" fillId="41" borderId="0"/>
    <xf numFmtId="0" fontId="42" fillId="41" borderId="0"/>
    <xf numFmtId="0" fontId="42" fillId="41" borderId="0"/>
    <xf numFmtId="0" fontId="42" fillId="41" borderId="0"/>
    <xf numFmtId="0" fontId="42" fillId="42" borderId="0"/>
    <xf numFmtId="0" fontId="42" fillId="42" borderId="0"/>
    <xf numFmtId="0" fontId="42" fillId="42" borderId="0"/>
    <xf numFmtId="0" fontId="42" fillId="42" borderId="0"/>
    <xf numFmtId="0" fontId="42" fillId="37" borderId="0"/>
    <xf numFmtId="0" fontId="42" fillId="37" borderId="0"/>
    <xf numFmtId="0" fontId="42" fillId="37" borderId="0"/>
    <xf numFmtId="0" fontId="42" fillId="37" borderId="0"/>
    <xf numFmtId="0" fontId="42" fillId="38" borderId="0"/>
    <xf numFmtId="0" fontId="42" fillId="38" borderId="0"/>
    <xf numFmtId="0" fontId="42" fillId="38" borderId="0"/>
    <xf numFmtId="0" fontId="42" fillId="38" borderId="0"/>
    <xf numFmtId="0" fontId="42" fillId="43" borderId="0"/>
    <xf numFmtId="0" fontId="42" fillId="43" borderId="0"/>
    <xf numFmtId="0" fontId="42" fillId="43" borderId="0"/>
    <xf numFmtId="0" fontId="42" fillId="43" borderId="0"/>
    <xf numFmtId="0" fontId="43" fillId="31" borderId="1"/>
    <xf numFmtId="0" fontId="43" fillId="31" borderId="1"/>
    <xf numFmtId="0" fontId="43" fillId="31" borderId="1"/>
    <xf numFmtId="0" fontId="43" fillId="31" borderId="1"/>
    <xf numFmtId="0" fontId="44" fillId="44" borderId="2"/>
    <xf numFmtId="0" fontId="44" fillId="44" borderId="2"/>
    <xf numFmtId="0" fontId="44" fillId="44" borderId="2"/>
    <xf numFmtId="0" fontId="44" fillId="44" borderId="2"/>
    <xf numFmtId="0" fontId="45" fillId="44" borderId="1"/>
    <xf numFmtId="0" fontId="45" fillId="44" borderId="1"/>
    <xf numFmtId="0" fontId="45" fillId="44" borderId="1"/>
    <xf numFmtId="0" fontId="45" fillId="44" borderId="1"/>
    <xf numFmtId="0" fontId="46" fillId="0" borderId="3"/>
    <xf numFmtId="0" fontId="46" fillId="0" borderId="3"/>
    <xf numFmtId="0" fontId="47" fillId="0" borderId="4"/>
    <xf numFmtId="0" fontId="47" fillId="0" borderId="4"/>
    <xf numFmtId="0" fontId="47" fillId="0" borderId="4"/>
    <xf numFmtId="0" fontId="47" fillId="0" borderId="4"/>
    <xf numFmtId="0" fontId="48" fillId="0" borderId="5"/>
    <xf numFmtId="0" fontId="48" fillId="0" borderId="5"/>
    <xf numFmtId="0" fontId="48" fillId="0" borderId="0"/>
    <xf numFmtId="0" fontId="48" fillId="0" borderId="0"/>
    <xf numFmtId="0" fontId="49" fillId="0" borderId="6"/>
    <xf numFmtId="0" fontId="49" fillId="0" borderId="6"/>
    <xf numFmtId="0" fontId="49" fillId="0" borderId="6"/>
    <xf numFmtId="0" fontId="49" fillId="0" borderId="6"/>
    <xf numFmtId="0" fontId="50" fillId="45" borderId="7"/>
    <xf numFmtId="0" fontId="50" fillId="45" borderId="7"/>
    <xf numFmtId="0" fontId="50" fillId="45" borderId="7"/>
    <xf numFmtId="0" fontId="50" fillId="45" borderId="7"/>
    <xf numFmtId="0" fontId="51" fillId="0" borderId="0"/>
    <xf numFmtId="0" fontId="51" fillId="0" borderId="0"/>
    <xf numFmtId="0" fontId="52" fillId="46" borderId="0"/>
    <xf numFmtId="0" fontId="52" fillId="46" borderId="0"/>
    <xf numFmtId="0" fontId="52" fillId="46" borderId="0"/>
    <xf numFmtId="0" fontId="52" fillId="46" borderId="0"/>
    <xf numFmtId="0" fontId="39" fillId="0" borderId="0"/>
    <xf numFmtId="0" fontId="58" fillId="0" borderId="0"/>
    <xf numFmtId="0" fontId="53" fillId="27" borderId="0"/>
    <xf numFmtId="0" fontId="53" fillId="27" borderId="0"/>
    <xf numFmtId="0" fontId="53" fillId="27" borderId="0"/>
    <xf numFmtId="0" fontId="53" fillId="27" borderId="0"/>
    <xf numFmtId="0" fontId="54" fillId="0" borderId="0"/>
    <xf numFmtId="0" fontId="54" fillId="0" borderId="0"/>
    <xf numFmtId="0" fontId="54" fillId="0" borderId="0"/>
    <xf numFmtId="0" fontId="54" fillId="0" borderId="0"/>
    <xf numFmtId="0" fontId="14" fillId="47" borderId="8"/>
    <xf numFmtId="0" fontId="14" fillId="47" borderId="8"/>
    <xf numFmtId="0" fontId="14" fillId="47" borderId="8"/>
    <xf numFmtId="0" fontId="14" fillId="47" borderId="8"/>
    <xf numFmtId="9" fontId="38" fillId="0" borderId="0" applyFont="0" applyFill="0" applyBorder="0" applyAlignment="0" applyProtection="0"/>
    <xf numFmtId="0" fontId="55" fillId="0" borderId="10"/>
    <xf numFmtId="0" fontId="55" fillId="0" borderId="10"/>
    <xf numFmtId="0" fontId="55" fillId="0" borderId="10"/>
    <xf numFmtId="0" fontId="55" fillId="0" borderId="10"/>
    <xf numFmtId="0" fontId="56" fillId="0" borderId="0"/>
    <xf numFmtId="0" fontId="56" fillId="0" borderId="0"/>
    <xf numFmtId="0" fontId="56" fillId="0" borderId="0"/>
    <xf numFmtId="0" fontId="56" fillId="0" borderId="0"/>
    <xf numFmtId="0" fontId="57" fillId="28" borderId="0"/>
    <xf numFmtId="0" fontId="57" fillId="28" borderId="0"/>
    <xf numFmtId="0" fontId="57" fillId="28" borderId="0"/>
    <xf numFmtId="0" fontId="57" fillId="28" borderId="0"/>
    <xf numFmtId="0" fontId="43" fillId="31" borderId="17"/>
    <xf numFmtId="0" fontId="43" fillId="31" borderId="17"/>
    <xf numFmtId="0" fontId="43" fillId="31" borderId="17"/>
    <xf numFmtId="0" fontId="43" fillId="31" borderId="17"/>
    <xf numFmtId="0" fontId="44" fillId="44" borderId="18"/>
    <xf numFmtId="0" fontId="44" fillId="44" borderId="18"/>
    <xf numFmtId="0" fontId="44" fillId="44" borderId="18"/>
    <xf numFmtId="0" fontId="44" fillId="44" borderId="18"/>
    <xf numFmtId="0" fontId="45" fillId="44" borderId="17"/>
    <xf numFmtId="0" fontId="45" fillId="44" borderId="17"/>
    <xf numFmtId="0" fontId="45" fillId="44" borderId="17"/>
    <xf numFmtId="0" fontId="45" fillId="44" borderId="17"/>
    <xf numFmtId="0" fontId="49" fillId="0" borderId="19"/>
    <xf numFmtId="0" fontId="49" fillId="0" borderId="19"/>
    <xf numFmtId="0" fontId="49" fillId="0" borderId="19"/>
    <xf numFmtId="0" fontId="49" fillId="0" borderId="19"/>
    <xf numFmtId="0" fontId="14" fillId="47" borderId="20"/>
    <xf numFmtId="0" fontId="14" fillId="47" borderId="20"/>
    <xf numFmtId="0" fontId="14" fillId="47" borderId="20"/>
    <xf numFmtId="0" fontId="14" fillId="47" borderId="20"/>
  </cellStyleXfs>
  <cellXfs count="83">
    <xf numFmtId="0" fontId="0" fillId="0" borderId="0" xfId="0"/>
    <xf numFmtId="0" fontId="0" fillId="0" borderId="0" xfId="0"/>
    <xf numFmtId="0" fontId="0" fillId="0" borderId="0" xfId="0" applyAlignment="1">
      <alignment vertical="center"/>
    </xf>
    <xf numFmtId="0" fontId="0" fillId="24" borderId="0" xfId="0" applyFill="1"/>
    <xf numFmtId="0" fontId="22" fillId="0" borderId="0" xfId="0" applyFont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5" fillId="0" borderId="0" xfId="0" applyFont="1"/>
    <xf numFmtId="0" fontId="25" fillId="0" borderId="0" xfId="0" applyFont="1" applyAlignment="1">
      <alignment vertical="center"/>
    </xf>
    <xf numFmtId="0" fontId="0" fillId="0" borderId="14" xfId="0" applyBorder="1"/>
    <xf numFmtId="0" fontId="28" fillId="0" borderId="14" xfId="0" applyFont="1" applyBorder="1"/>
    <xf numFmtId="0" fontId="29" fillId="0" borderId="12" xfId="0" applyFont="1" applyBorder="1" applyAlignment="1">
      <alignment horizontal="center" vertical="center"/>
    </xf>
    <xf numFmtId="0" fontId="28" fillId="0" borderId="0" xfId="0" applyFont="1"/>
    <xf numFmtId="0" fontId="30" fillId="0" borderId="0" xfId="0" applyFont="1"/>
    <xf numFmtId="164" fontId="31" fillId="0" borderId="12" xfId="0" applyNumberFormat="1" applyFont="1" applyBorder="1" applyAlignment="1">
      <alignment horizontal="center" vertical="center" wrapText="1"/>
    </xf>
    <xf numFmtId="3" fontId="31" fillId="0" borderId="12" xfId="0" applyNumberFormat="1" applyFont="1" applyBorder="1" applyAlignment="1">
      <alignment horizontal="left" vertical="center" wrapText="1"/>
    </xf>
    <xf numFmtId="165" fontId="31" fillId="24" borderId="0" xfId="0" applyNumberFormat="1" applyFont="1" applyFill="1" applyAlignment="1">
      <alignment vertical="center"/>
    </xf>
    <xf numFmtId="164" fontId="31" fillId="0" borderId="0" xfId="0" applyNumberFormat="1" applyFont="1" applyAlignment="1">
      <alignment horizontal="center" vertical="center" wrapText="1"/>
    </xf>
    <xf numFmtId="3" fontId="31" fillId="0" borderId="0" xfId="0" applyNumberFormat="1" applyFont="1" applyAlignment="1">
      <alignment horizontal="left" vertical="center" wrapText="1"/>
    </xf>
    <xf numFmtId="165" fontId="31" fillId="0" borderId="0" xfId="0" applyNumberFormat="1" applyFont="1" applyAlignment="1">
      <alignment vertical="center"/>
    </xf>
    <xf numFmtId="164" fontId="27" fillId="0" borderId="12" xfId="0" applyNumberFormat="1" applyFont="1" applyBorder="1" applyAlignment="1">
      <alignment horizontal="center" vertical="center" wrapText="1"/>
    </xf>
    <xf numFmtId="3" fontId="27" fillId="0" borderId="12" xfId="0" applyNumberFormat="1" applyFont="1" applyBorder="1" applyAlignment="1">
      <alignment horizontal="left" vertical="center" wrapText="1"/>
    </xf>
    <xf numFmtId="164" fontId="27" fillId="0" borderId="0" xfId="0" applyNumberFormat="1" applyFont="1" applyAlignment="1">
      <alignment horizontal="center" vertical="center" wrapText="1"/>
    </xf>
    <xf numFmtId="3" fontId="27" fillId="0" borderId="0" xfId="0" applyNumberFormat="1" applyFont="1" applyAlignment="1">
      <alignment horizontal="left" vertical="center" wrapText="1"/>
    </xf>
    <xf numFmtId="165" fontId="27" fillId="0" borderId="0" xfId="0" applyNumberFormat="1" applyFont="1" applyAlignment="1">
      <alignment vertical="center"/>
    </xf>
    <xf numFmtId="165" fontId="27" fillId="24" borderId="0" xfId="0" applyNumberFormat="1" applyFont="1" applyFill="1" applyAlignment="1">
      <alignment vertical="center"/>
    </xf>
    <xf numFmtId="165" fontId="27" fillId="0" borderId="0" xfId="0" applyNumberFormat="1" applyFont="1" applyAlignment="1">
      <alignment horizontal="right" vertical="center" wrapText="1"/>
    </xf>
    <xf numFmtId="165" fontId="27" fillId="24" borderId="0" xfId="0" applyNumberFormat="1" applyFont="1" applyFill="1" applyAlignment="1">
      <alignment horizontal="right" vertical="center" wrapText="1"/>
    </xf>
    <xf numFmtId="0" fontId="31" fillId="0" borderId="12" xfId="0" applyFont="1" applyBorder="1" applyAlignment="1">
      <alignment horizontal="justify" vertical="center" wrapText="1"/>
    </xf>
    <xf numFmtId="0" fontId="31" fillId="0" borderId="0" xfId="0" applyFont="1" applyAlignment="1">
      <alignment horizontal="justify" vertical="center"/>
    </xf>
    <xf numFmtId="0" fontId="27" fillId="0" borderId="0" xfId="0" applyFont="1" applyAlignment="1">
      <alignment horizontal="justify" vertical="center"/>
    </xf>
    <xf numFmtId="0" fontId="27" fillId="0" borderId="12" xfId="0" applyFont="1" applyBorder="1" applyAlignment="1">
      <alignment horizontal="justify" vertical="center" wrapText="1"/>
    </xf>
    <xf numFmtId="165" fontId="27" fillId="0" borderId="0" xfId="0" applyNumberFormat="1" applyFont="1" applyAlignment="1">
      <alignment horizontal="right" vertical="center"/>
    </xf>
    <xf numFmtId="165" fontId="27" fillId="24" borderId="0" xfId="0" applyNumberFormat="1" applyFont="1" applyFill="1" applyAlignment="1">
      <alignment horizontal="right" vertical="center"/>
    </xf>
    <xf numFmtId="165" fontId="0" fillId="0" borderId="0" xfId="0" applyNumberFormat="1"/>
    <xf numFmtId="0" fontId="22" fillId="0" borderId="0" xfId="0" applyFont="1" applyAlignment="1">
      <alignment horizontal="left" vertical="center" wrapText="1"/>
    </xf>
    <xf numFmtId="0" fontId="30" fillId="24" borderId="0" xfId="0" applyFont="1" applyFill="1"/>
    <xf numFmtId="0" fontId="32" fillId="0" borderId="0" xfId="0" applyFont="1"/>
    <xf numFmtId="0" fontId="22" fillId="0" borderId="12" xfId="0" applyFont="1" applyBorder="1" applyAlignment="1">
      <alignment horizontal="left" vertical="center" wrapText="1"/>
    </xf>
    <xf numFmtId="165" fontId="32" fillId="24" borderId="0" xfId="0" applyNumberFormat="1" applyFont="1" applyFill="1"/>
    <xf numFmtId="0" fontId="33" fillId="0" borderId="0" xfId="0" applyFont="1"/>
    <xf numFmtId="0" fontId="32" fillId="0" borderId="0" xfId="0" applyFont="1" applyAlignment="1">
      <alignment vertical="center"/>
    </xf>
    <xf numFmtId="0" fontId="35" fillId="0" borderId="0" xfId="0" applyFont="1"/>
    <xf numFmtId="0" fontId="37" fillId="0" borderId="0" xfId="0" applyFont="1"/>
    <xf numFmtId="0" fontId="33" fillId="0" borderId="0" xfId="0" applyFont="1" applyAlignment="1">
      <alignment vertical="center"/>
    </xf>
    <xf numFmtId="165" fontId="27" fillId="0" borderId="12" xfId="0" applyNumberFormat="1" applyFont="1" applyFill="1" applyBorder="1" applyAlignment="1">
      <alignment vertical="center"/>
    </xf>
    <xf numFmtId="0" fontId="0" fillId="0" borderId="0" xfId="0" applyFill="1"/>
    <xf numFmtId="0" fontId="24" fillId="0" borderId="0" xfId="0" applyFont="1" applyFill="1" applyAlignment="1">
      <alignment horizontal="center" vertical="center" wrapText="1"/>
    </xf>
    <xf numFmtId="0" fontId="29" fillId="0" borderId="12" xfId="0" applyFont="1" applyFill="1" applyBorder="1" applyAlignment="1">
      <alignment horizontal="center" vertical="center"/>
    </xf>
    <xf numFmtId="165" fontId="31" fillId="0" borderId="12" xfId="0" applyNumberFormat="1" applyFont="1" applyFill="1" applyBorder="1" applyAlignment="1">
      <alignment vertical="center"/>
    </xf>
    <xf numFmtId="9" fontId="31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right" vertical="center"/>
    </xf>
    <xf numFmtId="9" fontId="27" fillId="0" borderId="12" xfId="135" applyNumberFormat="1" applyFont="1" applyFill="1" applyBorder="1" applyAlignment="1">
      <alignment horizontal="center" vertical="center"/>
    </xf>
    <xf numFmtId="165" fontId="27" fillId="0" borderId="12" xfId="0" applyNumberFormat="1" applyFont="1" applyFill="1" applyBorder="1" applyAlignment="1">
      <alignment horizontal="center" vertical="center"/>
    </xf>
    <xf numFmtId="3" fontId="0" fillId="0" borderId="0" xfId="0" applyNumberFormat="1" applyFill="1" applyAlignment="1">
      <alignment vertical="center"/>
    </xf>
    <xf numFmtId="0" fontId="34" fillId="0" borderId="0" xfId="0" applyFont="1" applyFill="1"/>
    <xf numFmtId="3" fontId="36" fillId="0" borderId="0" xfId="0" applyNumberFormat="1" applyFont="1" applyFill="1" applyAlignment="1">
      <alignment horizontal="center" vertical="center"/>
    </xf>
    <xf numFmtId="3" fontId="33" fillId="0" borderId="0" xfId="0" applyNumberFormat="1" applyFont="1" applyFill="1" applyAlignment="1">
      <alignment vertical="center"/>
    </xf>
    <xf numFmtId="165" fontId="40" fillId="0" borderId="21" xfId="148" applyNumberFormat="1" applyFont="1" applyFill="1" applyBorder="1" applyAlignment="1">
      <alignment vertical="center"/>
    </xf>
    <xf numFmtId="165" fontId="40" fillId="0" borderId="21" xfId="148" applyNumberFormat="1" applyFont="1" applyFill="1" applyBorder="1" applyAlignment="1">
      <alignment horizontal="right" vertical="center" wrapText="1"/>
    </xf>
    <xf numFmtId="0" fontId="22" fillId="0" borderId="0" xfId="0" applyFont="1" applyFill="1" applyAlignment="1">
      <alignment horizontal="center" wrapText="1"/>
    </xf>
    <xf numFmtId="0" fontId="25" fillId="0" borderId="0" xfId="0" applyFont="1" applyFill="1" applyAlignment="1">
      <alignment vertical="center"/>
    </xf>
    <xf numFmtId="165" fontId="31" fillId="0" borderId="0" xfId="0" applyNumberFormat="1" applyFont="1" applyFill="1" applyAlignment="1">
      <alignment vertical="center"/>
    </xf>
    <xf numFmtId="165" fontId="27" fillId="0" borderId="12" xfId="0" applyNumberFormat="1" applyFont="1" applyFill="1" applyBorder="1" applyAlignment="1">
      <alignment horizontal="right" vertical="center" wrapText="1"/>
    </xf>
    <xf numFmtId="165" fontId="27" fillId="0" borderId="12" xfId="0" applyNumberFormat="1" applyFont="1" applyFill="1" applyBorder="1" applyAlignment="1">
      <alignment horizontal="right" vertical="center"/>
    </xf>
    <xf numFmtId="0" fontId="33" fillId="0" borderId="0" xfId="0" applyFont="1" applyFill="1" applyAlignment="1">
      <alignment vertical="center"/>
    </xf>
    <xf numFmtId="0" fontId="0" fillId="0" borderId="0" xfId="0" applyFill="1" applyAlignment="1">
      <alignment vertical="center"/>
    </xf>
    <xf numFmtId="0" fontId="35" fillId="0" borderId="0" xfId="0" applyFont="1"/>
    <xf numFmtId="0" fontId="23" fillId="0" borderId="0" xfId="0" applyFont="1" applyFill="1" applyAlignment="1">
      <alignment horizontal="right" vertical="top" wrapText="1"/>
    </xf>
    <xf numFmtId="0" fontId="24" fillId="0" borderId="0" xfId="0" applyFont="1" applyAlignment="1">
      <alignment horizontal="center" wrapText="1"/>
    </xf>
    <xf numFmtId="0" fontId="24" fillId="24" borderId="0" xfId="0" applyFont="1" applyFill="1" applyAlignment="1">
      <alignment horizontal="center" wrapText="1"/>
    </xf>
    <xf numFmtId="0" fontId="24" fillId="25" borderId="0" xfId="0" applyFont="1" applyFill="1" applyAlignment="1">
      <alignment horizontal="center" wrapText="1"/>
    </xf>
    <xf numFmtId="0" fontId="24" fillId="0" borderId="0" xfId="0" applyFont="1" applyAlignment="1">
      <alignment horizontal="center" vertical="center" wrapText="1"/>
    </xf>
    <xf numFmtId="0" fontId="24" fillId="24" borderId="0" xfId="0" applyFont="1" applyFill="1" applyAlignment="1">
      <alignment horizontal="center" vertical="center" wrapText="1"/>
    </xf>
    <xf numFmtId="0" fontId="24" fillId="25" borderId="0" xfId="0" applyFont="1" applyFill="1" applyAlignment="1">
      <alignment horizontal="center" vertical="center" wrapText="1"/>
    </xf>
    <xf numFmtId="0" fontId="26" fillId="0" borderId="11" xfId="0" applyFont="1" applyFill="1" applyBorder="1" applyAlignment="1">
      <alignment horizontal="right" vertical="center"/>
    </xf>
    <xf numFmtId="0" fontId="25" fillId="0" borderId="12" xfId="0" applyFont="1" applyBorder="1" applyAlignment="1">
      <alignment horizontal="center" vertical="center" wrapText="1"/>
    </xf>
    <xf numFmtId="0" fontId="27" fillId="0" borderId="12" xfId="0" applyFont="1" applyBorder="1" applyAlignment="1">
      <alignment horizontal="center" vertical="center"/>
    </xf>
    <xf numFmtId="3" fontId="27" fillId="0" borderId="12" xfId="0" applyNumberFormat="1" applyFont="1" applyFill="1" applyBorder="1" applyAlignment="1">
      <alignment horizontal="center" vertical="center" wrapText="1"/>
    </xf>
    <xf numFmtId="0" fontId="27" fillId="0" borderId="12" xfId="0" applyFont="1" applyFill="1" applyBorder="1" applyAlignment="1">
      <alignment horizontal="center" vertical="center" wrapText="1"/>
    </xf>
    <xf numFmtId="0" fontId="25" fillId="0" borderId="13" xfId="0" applyFont="1" applyFill="1" applyBorder="1" applyAlignment="1">
      <alignment horizontal="center" vertical="center" wrapText="1"/>
    </xf>
    <xf numFmtId="0" fontId="25" fillId="0" borderId="15" xfId="0" applyFont="1" applyFill="1" applyBorder="1" applyAlignment="1">
      <alignment horizontal="center" vertical="center" wrapText="1"/>
    </xf>
    <xf numFmtId="0" fontId="25" fillId="0" borderId="16" xfId="0" applyFont="1" applyFill="1" applyBorder="1" applyAlignment="1">
      <alignment horizontal="center" vertical="center" wrapText="1"/>
    </xf>
    <xf numFmtId="165" fontId="0" fillId="0" borderId="0" xfId="0" applyNumberFormat="1" applyFill="1"/>
  </cellXfs>
  <cellStyles count="310">
    <cellStyle name="20% - Акцент1 2" xfId="1"/>
    <cellStyle name="20% - Акцент1 2 2" xfId="149"/>
    <cellStyle name="20% - Акцент1 3" xfId="2"/>
    <cellStyle name="20% - Акцент1 3 2" xfId="150"/>
    <cellStyle name="20% - Акцент1 4" xfId="3"/>
    <cellStyle name="20% - Акцент1 4 2" xfId="151"/>
    <cellStyle name="20% - Акцент2 2" xfId="4"/>
    <cellStyle name="20% - Акцент2 2 2" xfId="152"/>
    <cellStyle name="20% - Акцент2 3" xfId="5"/>
    <cellStyle name="20% - Акцент2 3 2" xfId="153"/>
    <cellStyle name="20% - Акцент2 4" xfId="6"/>
    <cellStyle name="20% - Акцент2 4 2" xfId="154"/>
    <cellStyle name="20% - Акцент3 2" xfId="7"/>
    <cellStyle name="20% - Акцент3 2 2" xfId="155"/>
    <cellStyle name="20% - Акцент3 3" xfId="8"/>
    <cellStyle name="20% - Акцент3 3 2" xfId="156"/>
    <cellStyle name="20% - Акцент3 4" xfId="9"/>
    <cellStyle name="20% - Акцент3 4 2" xfId="157"/>
    <cellStyle name="20% - Акцент4 2" xfId="10"/>
    <cellStyle name="20% - Акцент4 2 2" xfId="158"/>
    <cellStyle name="20% - Акцент4 3" xfId="11"/>
    <cellStyle name="20% - Акцент4 3 2" xfId="159"/>
    <cellStyle name="20% - Акцент4 4" xfId="12"/>
    <cellStyle name="20% - Акцент4 4 2" xfId="160"/>
    <cellStyle name="20% - Акцент5 2" xfId="13"/>
    <cellStyle name="20% - Акцент5 2 2" xfId="161"/>
    <cellStyle name="20% - Акцент5 3" xfId="14"/>
    <cellStyle name="20% - Акцент5 3 2" xfId="162"/>
    <cellStyle name="20% - Акцент5 4" xfId="15"/>
    <cellStyle name="20% - Акцент5 4 2" xfId="163"/>
    <cellStyle name="20% - Акцент6 2" xfId="16"/>
    <cellStyle name="20% - Акцент6 2 2" xfId="164"/>
    <cellStyle name="20% - Акцент6 3" xfId="17"/>
    <cellStyle name="20% - Акцент6 3 2" xfId="165"/>
    <cellStyle name="20% - Акцент6 4" xfId="18"/>
    <cellStyle name="20% - Акцент6 4 2" xfId="166"/>
    <cellStyle name="40% - Акцент1 2" xfId="19"/>
    <cellStyle name="40% - Акцент1 2 2" xfId="167"/>
    <cellStyle name="40% - Акцент1 3" xfId="20"/>
    <cellStyle name="40% - Акцент1 3 2" xfId="168"/>
    <cellStyle name="40% - Акцент1 4" xfId="21"/>
    <cellStyle name="40% - Акцент1 4 2" xfId="169"/>
    <cellStyle name="40% - Акцент2 2" xfId="22"/>
    <cellStyle name="40% - Акцент2 2 2" xfId="170"/>
    <cellStyle name="40% - Акцент2 3" xfId="23"/>
    <cellStyle name="40% - Акцент2 3 2" xfId="171"/>
    <cellStyle name="40% - Акцент2 4" xfId="24"/>
    <cellStyle name="40% - Акцент2 4 2" xfId="172"/>
    <cellStyle name="40% - Акцент3 2" xfId="25"/>
    <cellStyle name="40% - Акцент3 2 2" xfId="173"/>
    <cellStyle name="40% - Акцент3 3" xfId="26"/>
    <cellStyle name="40% - Акцент3 3 2" xfId="174"/>
    <cellStyle name="40% - Акцент3 4" xfId="27"/>
    <cellStyle name="40% - Акцент3 4 2" xfId="175"/>
    <cellStyle name="40% - Акцент4 2" xfId="28"/>
    <cellStyle name="40% - Акцент4 2 2" xfId="176"/>
    <cellStyle name="40% - Акцент4 3" xfId="29"/>
    <cellStyle name="40% - Акцент4 3 2" xfId="177"/>
    <cellStyle name="40% - Акцент4 4" xfId="30"/>
    <cellStyle name="40% - Акцент4 4 2" xfId="178"/>
    <cellStyle name="40% - Акцент5 2" xfId="31"/>
    <cellStyle name="40% - Акцент5 2 2" xfId="179"/>
    <cellStyle name="40% - Акцент5 3" xfId="32"/>
    <cellStyle name="40% - Акцент5 3 2" xfId="180"/>
    <cellStyle name="40% - Акцент5 4" xfId="33"/>
    <cellStyle name="40% - Акцент5 4 2" xfId="181"/>
    <cellStyle name="40% - Акцент6 2" xfId="34"/>
    <cellStyle name="40% - Акцент6 2 2" xfId="182"/>
    <cellStyle name="40% - Акцент6 3" xfId="35"/>
    <cellStyle name="40% - Акцент6 3 2" xfId="183"/>
    <cellStyle name="40% - Акцент6 4" xfId="36"/>
    <cellStyle name="40% - Акцент6 4 2" xfId="184"/>
    <cellStyle name="60% - Акцент1 2" xfId="37"/>
    <cellStyle name="60% - Акцент1 2 2" xfId="185"/>
    <cellStyle name="60% - Акцент1 3" xfId="38"/>
    <cellStyle name="60% - Акцент1 3 2" xfId="186"/>
    <cellStyle name="60% - Акцент1 4" xfId="39"/>
    <cellStyle name="60% - Акцент1 4 2" xfId="187"/>
    <cellStyle name="60% - Акцент2 2" xfId="40"/>
    <cellStyle name="60% - Акцент2 2 2" xfId="188"/>
    <cellStyle name="60% - Акцент2 3" xfId="41"/>
    <cellStyle name="60% - Акцент2 3 2" xfId="189"/>
    <cellStyle name="60% - Акцент2 4" xfId="42"/>
    <cellStyle name="60% - Акцент2 4 2" xfId="190"/>
    <cellStyle name="60% - Акцент3 2" xfId="43"/>
    <cellStyle name="60% - Акцент3 2 2" xfId="191"/>
    <cellStyle name="60% - Акцент3 3" xfId="44"/>
    <cellStyle name="60% - Акцент3 3 2" xfId="192"/>
    <cellStyle name="60% - Акцент3 4" xfId="45"/>
    <cellStyle name="60% - Акцент3 4 2" xfId="193"/>
    <cellStyle name="60% - Акцент4 2" xfId="46"/>
    <cellStyle name="60% - Акцент4 2 2" xfId="194"/>
    <cellStyle name="60% - Акцент4 3" xfId="47"/>
    <cellStyle name="60% - Акцент4 3 2" xfId="195"/>
    <cellStyle name="60% - Акцент4 4" xfId="48"/>
    <cellStyle name="60% - Акцент4 4 2" xfId="196"/>
    <cellStyle name="60% - Акцент5 2" xfId="49"/>
    <cellStyle name="60% - Акцент5 2 2" xfId="197"/>
    <cellStyle name="60% - Акцент5 3" xfId="50"/>
    <cellStyle name="60% - Акцент5 3 2" xfId="198"/>
    <cellStyle name="60% - Акцент5 4" xfId="51"/>
    <cellStyle name="60% - Акцент5 4 2" xfId="199"/>
    <cellStyle name="60% - Акцент6 2" xfId="52"/>
    <cellStyle name="60% - Акцент6 2 2" xfId="200"/>
    <cellStyle name="60% - Акцент6 3" xfId="53"/>
    <cellStyle name="60% - Акцент6 3 2" xfId="201"/>
    <cellStyle name="60% - Акцент6 4" xfId="54"/>
    <cellStyle name="60% - Акцент6 4 2" xfId="202"/>
    <cellStyle name="Акцент1 2" xfId="55"/>
    <cellStyle name="Акцент1 2 2" xfId="203"/>
    <cellStyle name="Акцент1 3" xfId="56"/>
    <cellStyle name="Акцент1 3 2" xfId="204"/>
    <cellStyle name="Акцент1 4" xfId="57"/>
    <cellStyle name="Акцент1 4 2" xfId="205"/>
    <cellStyle name="Акцент1 5" xfId="58"/>
    <cellStyle name="Акцент1 5 2" xfId="206"/>
    <cellStyle name="Акцент2 2" xfId="59"/>
    <cellStyle name="Акцент2 2 2" xfId="207"/>
    <cellStyle name="Акцент2 3" xfId="60"/>
    <cellStyle name="Акцент2 3 2" xfId="208"/>
    <cellStyle name="Акцент2 4" xfId="61"/>
    <cellStyle name="Акцент2 4 2" xfId="209"/>
    <cellStyle name="Акцент2 5" xfId="62"/>
    <cellStyle name="Акцент2 5 2" xfId="210"/>
    <cellStyle name="Акцент3 2" xfId="63"/>
    <cellStyle name="Акцент3 2 2" xfId="211"/>
    <cellStyle name="Акцент3 3" xfId="64"/>
    <cellStyle name="Акцент3 3 2" xfId="212"/>
    <cellStyle name="Акцент3 4" xfId="65"/>
    <cellStyle name="Акцент3 4 2" xfId="213"/>
    <cellStyle name="Акцент3 5" xfId="66"/>
    <cellStyle name="Акцент3 5 2" xfId="214"/>
    <cellStyle name="Акцент4 2" xfId="67"/>
    <cellStyle name="Акцент4 2 2" xfId="215"/>
    <cellStyle name="Акцент4 3" xfId="68"/>
    <cellStyle name="Акцент4 3 2" xfId="216"/>
    <cellStyle name="Акцент4 4" xfId="69"/>
    <cellStyle name="Акцент4 4 2" xfId="217"/>
    <cellStyle name="Акцент4 5" xfId="70"/>
    <cellStyle name="Акцент4 5 2" xfId="218"/>
    <cellStyle name="Акцент5 2" xfId="71"/>
    <cellStyle name="Акцент5 2 2" xfId="219"/>
    <cellStyle name="Акцент5 3" xfId="72"/>
    <cellStyle name="Акцент5 3 2" xfId="220"/>
    <cellStyle name="Акцент5 4" xfId="73"/>
    <cellStyle name="Акцент5 4 2" xfId="221"/>
    <cellStyle name="Акцент5 5" xfId="74"/>
    <cellStyle name="Акцент5 5 2" xfId="222"/>
    <cellStyle name="Акцент6 2" xfId="75"/>
    <cellStyle name="Акцент6 2 2" xfId="223"/>
    <cellStyle name="Акцент6 3" xfId="76"/>
    <cellStyle name="Акцент6 3 2" xfId="224"/>
    <cellStyle name="Акцент6 4" xfId="77"/>
    <cellStyle name="Акцент6 4 2" xfId="225"/>
    <cellStyle name="Акцент6 5" xfId="78"/>
    <cellStyle name="Акцент6 5 2" xfId="226"/>
    <cellStyle name="Ввод  2" xfId="79"/>
    <cellStyle name="Ввод  2 2" xfId="227"/>
    <cellStyle name="Ввод  2 3" xfId="290"/>
    <cellStyle name="Ввод  3" xfId="80"/>
    <cellStyle name="Ввод  3 2" xfId="228"/>
    <cellStyle name="Ввод  3 3" xfId="291"/>
    <cellStyle name="Ввод  4" xfId="81"/>
    <cellStyle name="Ввод  4 2" xfId="229"/>
    <cellStyle name="Ввод  4 3" xfId="292"/>
    <cellStyle name="Ввод  5" xfId="82"/>
    <cellStyle name="Ввод  5 2" xfId="230"/>
    <cellStyle name="Ввод  5 3" xfId="293"/>
    <cellStyle name="Вывод 2" xfId="83"/>
    <cellStyle name="Вывод 2 2" xfId="231"/>
    <cellStyle name="Вывод 2 3" xfId="294"/>
    <cellStyle name="Вывод 3" xfId="84"/>
    <cellStyle name="Вывод 3 2" xfId="232"/>
    <cellStyle name="Вывод 3 3" xfId="295"/>
    <cellStyle name="Вывод 4" xfId="85"/>
    <cellStyle name="Вывод 4 2" xfId="233"/>
    <cellStyle name="Вывод 4 3" xfId="296"/>
    <cellStyle name="Вывод 5" xfId="86"/>
    <cellStyle name="Вывод 5 2" xfId="234"/>
    <cellStyle name="Вывод 5 3" xfId="297"/>
    <cellStyle name="Вычисление 2" xfId="87"/>
    <cellStyle name="Вычисление 2 2" xfId="235"/>
    <cellStyle name="Вычисление 2 3" xfId="298"/>
    <cellStyle name="Вычисление 3" xfId="88"/>
    <cellStyle name="Вычисление 3 2" xfId="236"/>
    <cellStyle name="Вычисление 3 3" xfId="299"/>
    <cellStyle name="Вычисление 4" xfId="89"/>
    <cellStyle name="Вычисление 4 2" xfId="237"/>
    <cellStyle name="Вычисление 4 3" xfId="300"/>
    <cellStyle name="Вычисление 5" xfId="90"/>
    <cellStyle name="Вычисление 5 2" xfId="238"/>
    <cellStyle name="Вычисление 5 3" xfId="301"/>
    <cellStyle name="Заголовок 1 2" xfId="91"/>
    <cellStyle name="Заголовок 1 2 2" xfId="239"/>
    <cellStyle name="Заголовок 1 3" xfId="92"/>
    <cellStyle name="Заголовок 1 3 2" xfId="240"/>
    <cellStyle name="Заголовок 2 2" xfId="93"/>
    <cellStyle name="Заголовок 2 2 2" xfId="241"/>
    <cellStyle name="Заголовок 2 3" xfId="94"/>
    <cellStyle name="Заголовок 2 3 2" xfId="242"/>
    <cellStyle name="Заголовок 2 4" xfId="95"/>
    <cellStyle name="Заголовок 2 4 2" xfId="243"/>
    <cellStyle name="Заголовок 2 5" xfId="96"/>
    <cellStyle name="Заголовок 2 5 2" xfId="244"/>
    <cellStyle name="Заголовок 3 2" xfId="97"/>
    <cellStyle name="Заголовок 3 2 2" xfId="245"/>
    <cellStyle name="Заголовок 3 3" xfId="98"/>
    <cellStyle name="Заголовок 3 3 2" xfId="246"/>
    <cellStyle name="Заголовок 4 2" xfId="99"/>
    <cellStyle name="Заголовок 4 2 2" xfId="247"/>
    <cellStyle name="Заголовок 4 3" xfId="100"/>
    <cellStyle name="Заголовок 4 3 2" xfId="248"/>
    <cellStyle name="Итог 2" xfId="101"/>
    <cellStyle name="Итог 2 2" xfId="249"/>
    <cellStyle name="Итог 2 3" xfId="302"/>
    <cellStyle name="Итог 3" xfId="102"/>
    <cellStyle name="Итог 3 2" xfId="250"/>
    <cellStyle name="Итог 3 3" xfId="303"/>
    <cellStyle name="Итог 4" xfId="103"/>
    <cellStyle name="Итог 4 2" xfId="251"/>
    <cellStyle name="Итог 4 3" xfId="304"/>
    <cellStyle name="Итог 5" xfId="104"/>
    <cellStyle name="Итог 5 2" xfId="252"/>
    <cellStyle name="Итог 5 3" xfId="305"/>
    <cellStyle name="Контрольная ячейка 2" xfId="105"/>
    <cellStyle name="Контрольная ячейка 2 2" xfId="253"/>
    <cellStyle name="Контрольная ячейка 3" xfId="106"/>
    <cellStyle name="Контрольная ячейка 3 2" xfId="254"/>
    <cellStyle name="Контрольная ячейка 4" xfId="107"/>
    <cellStyle name="Контрольная ячейка 4 2" xfId="255"/>
    <cellStyle name="Контрольная ячейка 5" xfId="108"/>
    <cellStyle name="Контрольная ячейка 5 2" xfId="256"/>
    <cellStyle name="Название 2" xfId="109"/>
    <cellStyle name="Название 2 2" xfId="257"/>
    <cellStyle name="Название 3" xfId="110"/>
    <cellStyle name="Название 3 2" xfId="258"/>
    <cellStyle name="Нейтральный 2" xfId="111"/>
    <cellStyle name="Нейтральный 2 2" xfId="259"/>
    <cellStyle name="Нейтральный 3" xfId="112"/>
    <cellStyle name="Нейтральный 3 2" xfId="260"/>
    <cellStyle name="Нейтральный 4" xfId="113"/>
    <cellStyle name="Нейтральный 4 2" xfId="261"/>
    <cellStyle name="Нейтральный 5" xfId="114"/>
    <cellStyle name="Нейтральный 5 2" xfId="262"/>
    <cellStyle name="Обычный" xfId="0" builtinId="0"/>
    <cellStyle name="Обычный 2" xfId="115"/>
    <cellStyle name="Обычный 2 2" xfId="116"/>
    <cellStyle name="Обычный 2 3" xfId="117"/>
    <cellStyle name="Обычный 2 4" xfId="118"/>
    <cellStyle name="Обычный 2 5" xfId="263"/>
    <cellStyle name="Обычный 3" xfId="119"/>
    <cellStyle name="Обычный 3 2" xfId="120"/>
    <cellStyle name="Обычный 3 3" xfId="264"/>
    <cellStyle name="Обычный 4" xfId="121"/>
    <cellStyle name="Обычный 5" xfId="122"/>
    <cellStyle name="Обычный 6" xfId="148"/>
    <cellStyle name="Плохой 2" xfId="123"/>
    <cellStyle name="Плохой 2 2" xfId="265"/>
    <cellStyle name="Плохой 3" xfId="124"/>
    <cellStyle name="Плохой 3 2" xfId="266"/>
    <cellStyle name="Плохой 4" xfId="125"/>
    <cellStyle name="Плохой 4 2" xfId="267"/>
    <cellStyle name="Плохой 5" xfId="126"/>
    <cellStyle name="Плохой 5 2" xfId="268"/>
    <cellStyle name="Пояснение 2" xfId="127"/>
    <cellStyle name="Пояснение 2 2" xfId="269"/>
    <cellStyle name="Пояснение 3" xfId="128"/>
    <cellStyle name="Пояснение 3 2" xfId="270"/>
    <cellStyle name="Пояснение 4" xfId="129"/>
    <cellStyle name="Пояснение 4 2" xfId="271"/>
    <cellStyle name="Пояснение 5" xfId="130"/>
    <cellStyle name="Пояснение 5 2" xfId="272"/>
    <cellStyle name="Примечание 2" xfId="131"/>
    <cellStyle name="Примечание 2 2" xfId="273"/>
    <cellStyle name="Примечание 2 3" xfId="306"/>
    <cellStyle name="Примечание 3" xfId="132"/>
    <cellStyle name="Примечание 3 2" xfId="274"/>
    <cellStyle name="Примечание 3 3" xfId="307"/>
    <cellStyle name="Примечание 4" xfId="133"/>
    <cellStyle name="Примечание 4 2" xfId="275"/>
    <cellStyle name="Примечание 4 3" xfId="308"/>
    <cellStyle name="Примечание 5" xfId="134"/>
    <cellStyle name="Примечание 5 2" xfId="276"/>
    <cellStyle name="Примечание 5 3" xfId="309"/>
    <cellStyle name="Процентный 2" xfId="277"/>
    <cellStyle name="Связанная ячейка" xfId="135" builtinId="24"/>
    <cellStyle name="Связанная ячейка 2" xfId="136"/>
    <cellStyle name="Связанная ячейка 2 2" xfId="278"/>
    <cellStyle name="Связанная ячейка 3" xfId="137"/>
    <cellStyle name="Связанная ячейка 3 2" xfId="279"/>
    <cellStyle name="Связанная ячейка 4" xfId="138"/>
    <cellStyle name="Связанная ячейка 4 2" xfId="280"/>
    <cellStyle name="Связанная ячейка 5" xfId="139"/>
    <cellStyle name="Связанная ячейка 5 2" xfId="281"/>
    <cellStyle name="Текст предупреждения 2" xfId="140"/>
    <cellStyle name="Текст предупреждения 2 2" xfId="282"/>
    <cellStyle name="Текст предупреждения 3" xfId="141"/>
    <cellStyle name="Текст предупреждения 3 2" xfId="283"/>
    <cellStyle name="Текст предупреждения 4" xfId="142"/>
    <cellStyle name="Текст предупреждения 4 2" xfId="284"/>
    <cellStyle name="Текст предупреждения 5" xfId="143"/>
    <cellStyle name="Текст предупреждения 5 2" xfId="285"/>
    <cellStyle name="Хороший 2" xfId="144"/>
    <cellStyle name="Хороший 2 2" xfId="286"/>
    <cellStyle name="Хороший 3" xfId="145"/>
    <cellStyle name="Хороший 3 2" xfId="287"/>
    <cellStyle name="Хороший 4" xfId="146"/>
    <cellStyle name="Хороший 4 2" xfId="288"/>
    <cellStyle name="Хороший 5" xfId="147"/>
    <cellStyle name="Хороший 5 2" xfId="28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eme Office">
  <a:themeElements>
    <a:clrScheme name="Standard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Standard">
      <a:majorFont>
        <a:latin typeface="Cambria"/>
        <a:ea typeface="Arial"/>
        <a:cs typeface="Arial"/>
      </a:majorFont>
      <a:minorFont>
        <a:latin typeface="Calibri"/>
        <a:ea typeface="Arial"/>
        <a:cs typeface="Arial"/>
      </a:minorFont>
    </a:fontScheme>
    <a:fmtScheme name="Standard">
      <a:fillStyleLst>
        <a:solidFill>
          <a:schemeClr val="phClr"/>
        </a:solidFill>
        <a:gradFill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/>
        </a:gradFill>
        <a:gradFill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W340"/>
  <sheetViews>
    <sheetView tabSelected="1" zoomScaleNormal="100" workbookViewId="0">
      <selection activeCell="B6" sqref="B6:B8"/>
    </sheetView>
  </sheetViews>
  <sheetFormatPr defaultRowHeight="13.15" customHeight="1" x14ac:dyDescent="0.2"/>
  <cols>
    <col min="1" max="1" width="13.7109375" style="1" customWidth="1"/>
    <col min="2" max="2" width="46.140625" style="2" customWidth="1"/>
    <col min="3" max="3" width="14.28515625" style="65" customWidth="1"/>
    <col min="4" max="4" width="14" style="65" customWidth="1"/>
    <col min="5" max="5" width="14" style="53" customWidth="1"/>
    <col min="6" max="6" width="11.7109375" style="53" customWidth="1"/>
    <col min="7" max="7" width="10.42578125" style="45" customWidth="1"/>
    <col min="8" max="8" width="12" style="1" customWidth="1"/>
    <col min="9" max="9" width="14.28515625" style="1" customWidth="1"/>
    <col min="10" max="10" width="15.28515625" style="1" customWidth="1"/>
    <col min="11" max="11" width="11.5703125" style="1" hidden="1" customWidth="1"/>
    <col min="12" max="12" width="9.140625" style="1" hidden="1" customWidth="1"/>
    <col min="13" max="13" width="14.5703125" style="3" customWidth="1"/>
    <col min="14" max="14" width="9.140625" style="1" customWidth="1"/>
    <col min="15" max="15" width="11.5703125" style="1" bestFit="1" customWidth="1"/>
    <col min="16" max="257" width="9.140625" style="1" customWidth="1"/>
  </cols>
  <sheetData>
    <row r="1" spans="1:13" ht="16.5" x14ac:dyDescent="0.25">
      <c r="A1" s="4"/>
      <c r="B1" s="4"/>
      <c r="C1" s="59"/>
      <c r="D1" s="67"/>
      <c r="E1" s="67"/>
      <c r="F1" s="67"/>
      <c r="G1" s="67"/>
    </row>
    <row r="2" spans="1:13" ht="18.75" customHeight="1" x14ac:dyDescent="0.25">
      <c r="A2" s="68" t="s">
        <v>0</v>
      </c>
      <c r="B2" s="68"/>
      <c r="C2" s="69"/>
      <c r="D2" s="70"/>
      <c r="E2" s="70"/>
      <c r="F2" s="68"/>
      <c r="G2" s="68"/>
    </row>
    <row r="3" spans="1:13" ht="22.15" customHeight="1" x14ac:dyDescent="0.2">
      <c r="A3" s="71" t="s">
        <v>87</v>
      </c>
      <c r="B3" s="71"/>
      <c r="C3" s="72"/>
      <c r="D3" s="73"/>
      <c r="E3" s="73"/>
      <c r="F3" s="71"/>
      <c r="G3" s="71"/>
    </row>
    <row r="4" spans="1:13" ht="15.75" customHeight="1" x14ac:dyDescent="0.2">
      <c r="A4" s="5"/>
      <c r="B4" s="5"/>
      <c r="C4" s="46"/>
      <c r="D4" s="45"/>
      <c r="E4" s="45"/>
      <c r="F4" s="46"/>
      <c r="G4" s="46"/>
    </row>
    <row r="5" spans="1:13" ht="15.75" x14ac:dyDescent="0.2">
      <c r="A5" s="6"/>
      <c r="B5" s="7"/>
      <c r="C5" s="60"/>
      <c r="D5" s="45"/>
      <c r="E5" s="74" t="s">
        <v>1</v>
      </c>
      <c r="F5" s="74"/>
      <c r="G5" s="74"/>
    </row>
    <row r="6" spans="1:13" ht="12.75" customHeight="1" x14ac:dyDescent="0.2">
      <c r="A6" s="75" t="s">
        <v>2</v>
      </c>
      <c r="B6" s="76" t="s">
        <v>3</v>
      </c>
      <c r="C6" s="77" t="s">
        <v>88</v>
      </c>
      <c r="D6" s="78" t="s">
        <v>86</v>
      </c>
      <c r="E6" s="77" t="s">
        <v>89</v>
      </c>
      <c r="F6" s="78" t="s">
        <v>4</v>
      </c>
      <c r="G6" s="79" t="s">
        <v>90</v>
      </c>
      <c r="H6" s="8"/>
    </row>
    <row r="7" spans="1:13" ht="12.75" customHeight="1" x14ac:dyDescent="0.2">
      <c r="A7" s="75"/>
      <c r="B7" s="76"/>
      <c r="C7" s="77"/>
      <c r="D7" s="78"/>
      <c r="E7" s="77"/>
      <c r="F7" s="78"/>
      <c r="G7" s="80"/>
      <c r="H7" s="8"/>
    </row>
    <row r="8" spans="1:13" ht="55.15" customHeight="1" x14ac:dyDescent="0.2">
      <c r="A8" s="75"/>
      <c r="B8" s="76"/>
      <c r="C8" s="77"/>
      <c r="D8" s="78"/>
      <c r="E8" s="77"/>
      <c r="F8" s="78"/>
      <c r="G8" s="81"/>
      <c r="H8" s="9"/>
    </row>
    <row r="9" spans="1:13" ht="15" customHeight="1" x14ac:dyDescent="0.2">
      <c r="A9" s="10">
        <v>1</v>
      </c>
      <c r="B9" s="10">
        <v>2</v>
      </c>
      <c r="C9" s="47">
        <v>3</v>
      </c>
      <c r="D9" s="47">
        <v>4</v>
      </c>
      <c r="E9" s="47">
        <v>5</v>
      </c>
      <c r="F9" s="47">
        <v>6</v>
      </c>
      <c r="G9" s="47">
        <v>7</v>
      </c>
      <c r="H9" s="11"/>
    </row>
    <row r="10" spans="1:13" s="12" customFormat="1" ht="19.899999999999999" customHeight="1" x14ac:dyDescent="0.25">
      <c r="A10" s="13">
        <v>100</v>
      </c>
      <c r="B10" s="14" t="s">
        <v>5</v>
      </c>
      <c r="C10" s="61">
        <f>SUM(C11:C19)</f>
        <v>9150083.0999999996</v>
      </c>
      <c r="D10" s="48">
        <f>SUM(D11:D19)</f>
        <v>11473785.199999999</v>
      </c>
      <c r="E10" s="48">
        <f>SUM(E11:E19)</f>
        <v>10816909.100000001</v>
      </c>
      <c r="F10" s="48">
        <f>IF(E10&lt;0,"",IF(D10=0,"",E10)/D10*100)</f>
        <v>94.274983464044652</v>
      </c>
      <c r="G10" s="49">
        <f>E10/C10</f>
        <v>1.1821651215386231</v>
      </c>
      <c r="I10" s="16"/>
      <c r="J10" s="17"/>
      <c r="K10" s="18"/>
      <c r="L10" s="18"/>
      <c r="M10" s="15"/>
    </row>
    <row r="11" spans="1:13" s="12" customFormat="1" ht="45" customHeight="1" x14ac:dyDescent="0.25">
      <c r="A11" s="19">
        <v>102</v>
      </c>
      <c r="B11" s="20" t="s">
        <v>6</v>
      </c>
      <c r="C11" s="57">
        <v>162017</v>
      </c>
      <c r="D11" s="44">
        <v>199103.2</v>
      </c>
      <c r="E11" s="44">
        <v>197379.9</v>
      </c>
      <c r="F11" s="44">
        <f t="shared" ref="F11:F73" si="0">IF(E11&lt;0,"",IF(D11=0,"",E11)/D11*100)</f>
        <v>99.134468958811311</v>
      </c>
      <c r="G11" s="50">
        <f t="shared" ref="G11:G73" si="1">E11/C11</f>
        <v>1.2182666016529129</v>
      </c>
      <c r="I11" s="21"/>
      <c r="J11" s="22"/>
      <c r="K11" s="23"/>
      <c r="L11" s="23"/>
      <c r="M11" s="24"/>
    </row>
    <row r="12" spans="1:13" s="12" customFormat="1" ht="59.45" customHeight="1" x14ac:dyDescent="0.25">
      <c r="A12" s="19">
        <v>103</v>
      </c>
      <c r="B12" s="20" t="s">
        <v>7</v>
      </c>
      <c r="C12" s="57">
        <v>460441.5</v>
      </c>
      <c r="D12" s="44">
        <v>528035.6</v>
      </c>
      <c r="E12" s="44">
        <v>508186</v>
      </c>
      <c r="F12" s="44">
        <f t="shared" si="0"/>
        <v>96.240859517805248</v>
      </c>
      <c r="G12" s="50">
        <f t="shared" si="1"/>
        <v>1.1036928686923311</v>
      </c>
      <c r="I12" s="21"/>
      <c r="J12" s="22"/>
      <c r="K12" s="23"/>
      <c r="L12" s="23"/>
      <c r="M12" s="24"/>
    </row>
    <row r="13" spans="1:13" s="12" customFormat="1" ht="60" customHeight="1" x14ac:dyDescent="0.25">
      <c r="A13" s="19">
        <v>104</v>
      </c>
      <c r="B13" s="20" t="s">
        <v>8</v>
      </c>
      <c r="C13" s="57">
        <v>3464196.4</v>
      </c>
      <c r="D13" s="44">
        <v>4045982.3</v>
      </c>
      <c r="E13" s="44">
        <v>3964276</v>
      </c>
      <c r="F13" s="44">
        <f t="shared" si="0"/>
        <v>97.980557156663792</v>
      </c>
      <c r="G13" s="50">
        <f t="shared" si="1"/>
        <v>1.1443565959481974</v>
      </c>
      <c r="I13" s="21"/>
      <c r="J13" s="22"/>
      <c r="K13" s="23"/>
      <c r="L13" s="23"/>
      <c r="M13" s="24"/>
    </row>
    <row r="14" spans="1:13" s="12" customFormat="1" ht="18" customHeight="1" x14ac:dyDescent="0.25">
      <c r="A14" s="19">
        <v>105</v>
      </c>
      <c r="B14" s="20" t="s">
        <v>9</v>
      </c>
      <c r="C14" s="57">
        <v>382773.8</v>
      </c>
      <c r="D14" s="44">
        <v>439624.9</v>
      </c>
      <c r="E14" s="44">
        <v>439604.5</v>
      </c>
      <c r="F14" s="44">
        <f t="shared" si="0"/>
        <v>99.995359680491248</v>
      </c>
      <c r="G14" s="50">
        <f t="shared" si="1"/>
        <v>1.148470715602792</v>
      </c>
      <c r="I14" s="21"/>
      <c r="J14" s="22"/>
      <c r="K14" s="23"/>
      <c r="L14" s="23"/>
      <c r="M14" s="24"/>
    </row>
    <row r="15" spans="1:13" s="12" customFormat="1" ht="56.25" customHeight="1" x14ac:dyDescent="0.25">
      <c r="A15" s="19">
        <v>106</v>
      </c>
      <c r="B15" s="20" t="s">
        <v>10</v>
      </c>
      <c r="C15" s="57">
        <v>717944.9</v>
      </c>
      <c r="D15" s="44">
        <v>842465.3</v>
      </c>
      <c r="E15" s="44">
        <v>828358.9</v>
      </c>
      <c r="F15" s="44">
        <f t="shared" si="0"/>
        <v>98.325580887426455</v>
      </c>
      <c r="G15" s="50">
        <f t="shared" si="1"/>
        <v>1.1537917464139658</v>
      </c>
      <c r="I15" s="21"/>
      <c r="J15" s="22"/>
      <c r="K15" s="23"/>
      <c r="L15" s="23"/>
      <c r="M15" s="24"/>
    </row>
    <row r="16" spans="1:13" s="12" customFormat="1" ht="27" customHeight="1" x14ac:dyDescent="0.25">
      <c r="A16" s="19">
        <v>107</v>
      </c>
      <c r="B16" s="20" t="s">
        <v>11</v>
      </c>
      <c r="C16" s="57">
        <v>116577.5</v>
      </c>
      <c r="D16" s="44">
        <v>190230.7</v>
      </c>
      <c r="E16" s="44">
        <v>189733</v>
      </c>
      <c r="F16" s="44">
        <f t="shared" si="0"/>
        <v>99.738370305108475</v>
      </c>
      <c r="G16" s="50">
        <f t="shared" si="1"/>
        <v>1.6275267525894792</v>
      </c>
      <c r="I16" s="21"/>
      <c r="J16" s="22"/>
      <c r="K16" s="23"/>
      <c r="L16" s="23"/>
      <c r="M16" s="24"/>
    </row>
    <row r="17" spans="1:13" s="12" customFormat="1" ht="30" x14ac:dyDescent="0.25">
      <c r="A17" s="19">
        <v>108</v>
      </c>
      <c r="B17" s="20" t="s">
        <v>12</v>
      </c>
      <c r="C17" s="57">
        <v>10164.1</v>
      </c>
      <c r="D17" s="44">
        <v>7449.7</v>
      </c>
      <c r="E17" s="44">
        <v>7029.6</v>
      </c>
      <c r="F17" s="44">
        <f t="shared" si="0"/>
        <v>94.360846745506535</v>
      </c>
      <c r="G17" s="50">
        <f t="shared" si="1"/>
        <v>0.69161066892297396</v>
      </c>
      <c r="I17" s="21"/>
      <c r="J17" s="22"/>
      <c r="K17" s="23"/>
      <c r="L17" s="23"/>
      <c r="M17" s="24"/>
    </row>
    <row r="18" spans="1:13" s="12" customFormat="1" ht="16.899999999999999" customHeight="1" x14ac:dyDescent="0.25">
      <c r="A18" s="19">
        <v>111</v>
      </c>
      <c r="B18" s="20" t="s">
        <v>13</v>
      </c>
      <c r="C18" s="57"/>
      <c r="D18" s="44">
        <v>162893.1</v>
      </c>
      <c r="E18" s="44">
        <v>0</v>
      </c>
      <c r="F18" s="44">
        <f t="shared" si="0"/>
        <v>0</v>
      </c>
      <c r="G18" s="50" t="s">
        <v>14</v>
      </c>
      <c r="I18" s="21"/>
      <c r="J18" s="22"/>
      <c r="K18" s="23"/>
      <c r="L18" s="23"/>
      <c r="M18" s="24"/>
    </row>
    <row r="19" spans="1:13" s="12" customFormat="1" ht="18" customHeight="1" x14ac:dyDescent="0.25">
      <c r="A19" s="19">
        <v>113</v>
      </c>
      <c r="B19" s="20" t="s">
        <v>15</v>
      </c>
      <c r="C19" s="57">
        <v>3835967.9</v>
      </c>
      <c r="D19" s="44">
        <v>5058000.4000000004</v>
      </c>
      <c r="E19" s="44">
        <v>4682341.2</v>
      </c>
      <c r="F19" s="44">
        <f t="shared" si="0"/>
        <v>92.572970140532206</v>
      </c>
      <c r="G19" s="50">
        <f t="shared" si="1"/>
        <v>1.2206413927499238</v>
      </c>
      <c r="I19" s="21"/>
      <c r="J19" s="22"/>
      <c r="K19" s="23"/>
      <c r="L19" s="23"/>
      <c r="M19" s="24"/>
    </row>
    <row r="20" spans="1:13" s="12" customFormat="1" ht="19.899999999999999" customHeight="1" x14ac:dyDescent="0.25">
      <c r="A20" s="13">
        <v>200</v>
      </c>
      <c r="B20" s="14" t="s">
        <v>16</v>
      </c>
      <c r="C20" s="61">
        <f>SUM(C21:C22)</f>
        <v>49614</v>
      </c>
      <c r="D20" s="48">
        <f>SUM(D21:D22)</f>
        <v>56347.1</v>
      </c>
      <c r="E20" s="48">
        <f>SUM(E21:E22)</f>
        <v>54651.3</v>
      </c>
      <c r="F20" s="48">
        <f t="shared" si="0"/>
        <v>96.990439614461081</v>
      </c>
      <c r="G20" s="49">
        <f t="shared" si="1"/>
        <v>1.1015298101342363</v>
      </c>
      <c r="I20" s="16"/>
      <c r="J20" s="17"/>
      <c r="K20" s="18"/>
      <c r="L20" s="18"/>
      <c r="M20" s="15"/>
    </row>
    <row r="21" spans="1:13" s="12" customFormat="1" ht="16.899999999999999" customHeight="1" x14ac:dyDescent="0.25">
      <c r="A21" s="19">
        <v>203</v>
      </c>
      <c r="B21" s="20" t="s">
        <v>17</v>
      </c>
      <c r="C21" s="57">
        <v>49132.9</v>
      </c>
      <c r="D21" s="62">
        <v>54130</v>
      </c>
      <c r="E21" s="44">
        <v>52794.9</v>
      </c>
      <c r="F21" s="44">
        <f t="shared" si="0"/>
        <v>97.533530389802323</v>
      </c>
      <c r="G21" s="50">
        <f t="shared" si="1"/>
        <v>1.0745325433670718</v>
      </c>
      <c r="I21" s="21"/>
      <c r="J21" s="22"/>
      <c r="K21" s="23"/>
      <c r="L21" s="25"/>
      <c r="M21" s="24"/>
    </row>
    <row r="22" spans="1:13" s="12" customFormat="1" ht="18.600000000000001" customHeight="1" x14ac:dyDescent="0.25">
      <c r="A22" s="19">
        <v>204</v>
      </c>
      <c r="B22" s="20" t="s">
        <v>18</v>
      </c>
      <c r="C22" s="57">
        <v>481.1</v>
      </c>
      <c r="D22" s="62">
        <v>2217.1</v>
      </c>
      <c r="E22" s="44">
        <v>1856.4</v>
      </c>
      <c r="F22" s="44">
        <f t="shared" si="0"/>
        <v>83.730999954896049</v>
      </c>
      <c r="G22" s="50">
        <f t="shared" si="1"/>
        <v>3.8586572438162543</v>
      </c>
      <c r="I22" s="21"/>
      <c r="J22" s="22"/>
      <c r="K22" s="23"/>
      <c r="L22" s="25"/>
      <c r="M22" s="24"/>
    </row>
    <row r="23" spans="1:13" s="12" customFormat="1" ht="35.450000000000003" customHeight="1" x14ac:dyDescent="0.25">
      <c r="A23" s="13">
        <v>300</v>
      </c>
      <c r="B23" s="14" t="s">
        <v>19</v>
      </c>
      <c r="C23" s="48">
        <f>SUM(C24:C28)</f>
        <v>1329088.2</v>
      </c>
      <c r="D23" s="48">
        <f>SUM(D24:D28)</f>
        <v>1659892.4000000001</v>
      </c>
      <c r="E23" s="48">
        <f>SUM(E24:E28)</f>
        <v>1621800.2</v>
      </c>
      <c r="F23" s="48">
        <f t="shared" si="0"/>
        <v>97.705140405486517</v>
      </c>
      <c r="G23" s="49">
        <f t="shared" si="1"/>
        <v>1.2202351958282378</v>
      </c>
      <c r="I23" s="16"/>
      <c r="J23" s="17"/>
      <c r="K23" s="18"/>
      <c r="L23" s="18"/>
      <c r="M23" s="15"/>
    </row>
    <row r="24" spans="1:13" s="12" customFormat="1" ht="18.600000000000001" customHeight="1" x14ac:dyDescent="0.25">
      <c r="A24" s="19">
        <v>304</v>
      </c>
      <c r="B24" s="20" t="s">
        <v>20</v>
      </c>
      <c r="C24" s="58">
        <v>119642.6</v>
      </c>
      <c r="D24" s="62">
        <v>143302.39999999999</v>
      </c>
      <c r="E24" s="62">
        <v>143222.9</v>
      </c>
      <c r="F24" s="44">
        <f t="shared" si="0"/>
        <v>99.944522910991012</v>
      </c>
      <c r="G24" s="50">
        <f t="shared" si="1"/>
        <v>1.1970894982222051</v>
      </c>
      <c r="I24" s="21"/>
      <c r="J24" s="22"/>
      <c r="K24" s="25"/>
      <c r="L24" s="25"/>
      <c r="M24" s="26"/>
    </row>
    <row r="25" spans="1:13" s="12" customFormat="1" ht="44.45" customHeight="1" x14ac:dyDescent="0.25">
      <c r="A25" s="19">
        <v>309</v>
      </c>
      <c r="B25" s="20" t="s">
        <v>21</v>
      </c>
      <c r="C25" s="57">
        <v>51122.2</v>
      </c>
      <c r="D25" s="62">
        <v>150686.70000000001</v>
      </c>
      <c r="E25" s="44">
        <v>147631.9</v>
      </c>
      <c r="F25" s="44">
        <f t="shared" si="0"/>
        <v>97.972747428936984</v>
      </c>
      <c r="G25" s="50">
        <f t="shared" si="1"/>
        <v>2.8878236852091654</v>
      </c>
      <c r="I25" s="21"/>
      <c r="J25" s="22"/>
      <c r="K25" s="23"/>
      <c r="L25" s="25"/>
      <c r="M25" s="24"/>
    </row>
    <row r="26" spans="1:13" s="12" customFormat="1" ht="18.600000000000001" customHeight="1" x14ac:dyDescent="0.25">
      <c r="A26" s="19">
        <v>310</v>
      </c>
      <c r="B26" s="20" t="s">
        <v>22</v>
      </c>
      <c r="C26" s="57">
        <v>992800.9</v>
      </c>
      <c r="D26" s="62">
        <v>1148567.5</v>
      </c>
      <c r="E26" s="44">
        <v>1118520.3999999999</v>
      </c>
      <c r="F26" s="44">
        <f t="shared" si="0"/>
        <v>97.383950007291688</v>
      </c>
      <c r="G26" s="50">
        <f t="shared" si="1"/>
        <v>1.1266311301692009</v>
      </c>
      <c r="I26" s="21"/>
      <c r="J26" s="22"/>
      <c r="K26" s="23"/>
      <c r="L26" s="25"/>
      <c r="M26" s="24"/>
    </row>
    <row r="27" spans="1:13" s="12" customFormat="1" ht="18.600000000000001" customHeight="1" x14ac:dyDescent="0.25">
      <c r="A27" s="19">
        <v>311</v>
      </c>
      <c r="B27" s="20" t="s">
        <v>23</v>
      </c>
      <c r="C27" s="57">
        <v>139.9</v>
      </c>
      <c r="D27" s="62">
        <v>550</v>
      </c>
      <c r="E27" s="44">
        <v>483.9</v>
      </c>
      <c r="F27" s="44">
        <f t="shared" si="0"/>
        <v>87.98181818181817</v>
      </c>
      <c r="G27" s="50">
        <f t="shared" si="1"/>
        <v>3.4588992137240884</v>
      </c>
      <c r="I27" s="21"/>
      <c r="J27" s="22"/>
      <c r="K27" s="23"/>
      <c r="L27" s="25"/>
      <c r="M27" s="24"/>
    </row>
    <row r="28" spans="1:13" s="12" customFormat="1" ht="37.5" customHeight="1" x14ac:dyDescent="0.25">
      <c r="A28" s="19">
        <v>314</v>
      </c>
      <c r="B28" s="20" t="s">
        <v>24</v>
      </c>
      <c r="C28" s="57">
        <v>165382.6</v>
      </c>
      <c r="D28" s="62">
        <v>216785.8</v>
      </c>
      <c r="E28" s="44">
        <v>211941.1</v>
      </c>
      <c r="F28" s="44">
        <f t="shared" si="0"/>
        <v>97.765213404198988</v>
      </c>
      <c r="G28" s="50">
        <f t="shared" si="1"/>
        <v>1.281519942243017</v>
      </c>
      <c r="I28" s="21"/>
      <c r="J28" s="22"/>
      <c r="K28" s="23"/>
      <c r="L28" s="25"/>
      <c r="M28" s="24"/>
    </row>
    <row r="29" spans="1:13" s="12" customFormat="1" ht="18.600000000000001" customHeight="1" x14ac:dyDescent="0.25">
      <c r="A29" s="13">
        <v>400</v>
      </c>
      <c r="B29" s="27" t="s">
        <v>25</v>
      </c>
      <c r="C29" s="48">
        <f>SUM(C30:C38)</f>
        <v>23241755</v>
      </c>
      <c r="D29" s="48">
        <f>SUM(D30:D38)</f>
        <v>26823035.199999999</v>
      </c>
      <c r="E29" s="48">
        <f>SUM(E30:E38)</f>
        <v>24566466.5</v>
      </c>
      <c r="F29" s="48">
        <f t="shared" si="0"/>
        <v>91.587198528524468</v>
      </c>
      <c r="G29" s="49">
        <f t="shared" si="1"/>
        <v>1.0569970512123548</v>
      </c>
      <c r="I29" s="16"/>
      <c r="J29" s="28"/>
      <c r="K29" s="18"/>
      <c r="L29" s="18"/>
      <c r="M29" s="15"/>
    </row>
    <row r="30" spans="1:13" s="12" customFormat="1" ht="15" x14ac:dyDescent="0.25">
      <c r="A30" s="19">
        <v>401</v>
      </c>
      <c r="B30" s="20" t="s">
        <v>26</v>
      </c>
      <c r="C30" s="58">
        <v>627219.19999999995</v>
      </c>
      <c r="D30" s="62">
        <v>1264810.1000000001</v>
      </c>
      <c r="E30" s="62">
        <v>1248507.1000000001</v>
      </c>
      <c r="F30" s="44">
        <f t="shared" si="0"/>
        <v>98.711031798370357</v>
      </c>
      <c r="G30" s="50">
        <f t="shared" si="1"/>
        <v>1.9905434973929372</v>
      </c>
      <c r="I30" s="21"/>
      <c r="J30" s="22"/>
      <c r="K30" s="25"/>
      <c r="L30" s="25"/>
      <c r="M30" s="26"/>
    </row>
    <row r="31" spans="1:13" s="12" customFormat="1" ht="15" x14ac:dyDescent="0.25">
      <c r="A31" s="19">
        <v>402</v>
      </c>
      <c r="B31" s="20" t="s">
        <v>27</v>
      </c>
      <c r="C31" s="58">
        <v>201951.2</v>
      </c>
      <c r="D31" s="62">
        <v>221867.3</v>
      </c>
      <c r="E31" s="62">
        <v>211656.2</v>
      </c>
      <c r="F31" s="44">
        <f t="shared" si="0"/>
        <v>95.397654363666945</v>
      </c>
      <c r="G31" s="50">
        <v>0</v>
      </c>
      <c r="I31" s="21"/>
      <c r="J31" s="22"/>
      <c r="K31" s="23"/>
      <c r="L31" s="25"/>
      <c r="M31" s="24"/>
    </row>
    <row r="32" spans="1:13" s="12" customFormat="1" ht="15" x14ac:dyDescent="0.25">
      <c r="A32" s="19">
        <v>405</v>
      </c>
      <c r="B32" s="20" t="s">
        <v>28</v>
      </c>
      <c r="C32" s="57">
        <v>2423089.2000000002</v>
      </c>
      <c r="D32" s="62">
        <v>2438374</v>
      </c>
      <c r="E32" s="44">
        <v>2430599</v>
      </c>
      <c r="F32" s="44">
        <f t="shared" si="0"/>
        <v>99.681139972785132</v>
      </c>
      <c r="G32" s="50">
        <f t="shared" si="1"/>
        <v>1.0030992668367305</v>
      </c>
      <c r="I32" s="21"/>
      <c r="J32" s="22"/>
      <c r="K32" s="23"/>
      <c r="L32" s="25"/>
      <c r="M32" s="24"/>
    </row>
    <row r="33" spans="1:13" s="12" customFormat="1" ht="15" x14ac:dyDescent="0.25">
      <c r="A33" s="19">
        <v>406</v>
      </c>
      <c r="B33" s="20" t="s">
        <v>29</v>
      </c>
      <c r="C33" s="57">
        <v>78389</v>
      </c>
      <c r="D33" s="62">
        <v>80130.8</v>
      </c>
      <c r="E33" s="44">
        <v>69286</v>
      </c>
      <c r="F33" s="44">
        <f t="shared" si="0"/>
        <v>86.466127880914698</v>
      </c>
      <c r="G33" s="50">
        <f t="shared" si="1"/>
        <v>0.8838740129354884</v>
      </c>
      <c r="I33" s="21"/>
      <c r="J33" s="22"/>
      <c r="K33" s="23"/>
      <c r="L33" s="25"/>
      <c r="M33" s="24"/>
    </row>
    <row r="34" spans="1:13" s="12" customFormat="1" ht="15" x14ac:dyDescent="0.25">
      <c r="A34" s="19">
        <v>407</v>
      </c>
      <c r="B34" s="20" t="s">
        <v>30</v>
      </c>
      <c r="C34" s="57">
        <v>1105493.7</v>
      </c>
      <c r="D34" s="62">
        <v>1482732.6</v>
      </c>
      <c r="E34" s="44">
        <v>1477288</v>
      </c>
      <c r="F34" s="44">
        <f t="shared" si="0"/>
        <v>99.632799602571623</v>
      </c>
      <c r="G34" s="50">
        <f t="shared" si="1"/>
        <v>1.3363151685079708</v>
      </c>
      <c r="I34" s="21"/>
      <c r="J34" s="22"/>
      <c r="K34" s="23"/>
      <c r="L34" s="25"/>
      <c r="M34" s="24"/>
    </row>
    <row r="35" spans="1:13" s="12" customFormat="1" ht="15" x14ac:dyDescent="0.25">
      <c r="A35" s="19">
        <v>408</v>
      </c>
      <c r="B35" s="20" t="s">
        <v>31</v>
      </c>
      <c r="C35" s="57">
        <v>1171026.1000000001</v>
      </c>
      <c r="D35" s="62">
        <v>1375606.1</v>
      </c>
      <c r="E35" s="44">
        <v>1350521</v>
      </c>
      <c r="F35" s="44">
        <f t="shared" si="0"/>
        <v>98.17643291927827</v>
      </c>
      <c r="G35" s="50">
        <f t="shared" si="1"/>
        <v>1.1532800165598358</v>
      </c>
      <c r="I35" s="21"/>
      <c r="J35" s="22"/>
      <c r="K35" s="23"/>
      <c r="L35" s="25"/>
      <c r="M35" s="24"/>
    </row>
    <row r="36" spans="1:13" s="12" customFormat="1" ht="19.899999999999999" customHeight="1" x14ac:dyDescent="0.25">
      <c r="A36" s="19">
        <v>409</v>
      </c>
      <c r="B36" s="20" t="s">
        <v>32</v>
      </c>
      <c r="C36" s="57">
        <v>13959874.1</v>
      </c>
      <c r="D36" s="62">
        <v>18543586.399999999</v>
      </c>
      <c r="E36" s="44">
        <v>16403187.199999999</v>
      </c>
      <c r="F36" s="44">
        <f t="shared" si="0"/>
        <v>88.457469047087898</v>
      </c>
      <c r="G36" s="50">
        <f t="shared" si="1"/>
        <v>1.1750240068425832</v>
      </c>
      <c r="I36" s="21"/>
      <c r="J36" s="22"/>
      <c r="K36" s="23"/>
      <c r="L36" s="25"/>
      <c r="M36" s="24"/>
    </row>
    <row r="37" spans="1:13" s="12" customFormat="1" ht="19.899999999999999" customHeight="1" x14ac:dyDescent="0.25">
      <c r="A37" s="19">
        <v>410</v>
      </c>
      <c r="B37" s="20" t="s">
        <v>33</v>
      </c>
      <c r="C37" s="57">
        <v>81272</v>
      </c>
      <c r="D37" s="62">
        <v>77185.100000000006</v>
      </c>
      <c r="E37" s="44">
        <v>75340.5</v>
      </c>
      <c r="F37" s="44">
        <f t="shared" si="0"/>
        <v>97.61016051025392</v>
      </c>
      <c r="G37" s="50">
        <f t="shared" si="1"/>
        <v>0.92701668471306231</v>
      </c>
      <c r="I37" s="21"/>
      <c r="J37" s="22"/>
      <c r="K37" s="23"/>
      <c r="L37" s="25"/>
      <c r="M37" s="24"/>
    </row>
    <row r="38" spans="1:13" s="12" customFormat="1" ht="29.25" customHeight="1" x14ac:dyDescent="0.25">
      <c r="A38" s="19">
        <v>412</v>
      </c>
      <c r="B38" s="20" t="s">
        <v>34</v>
      </c>
      <c r="C38" s="57">
        <v>3593440.5</v>
      </c>
      <c r="D38" s="62">
        <v>1338742.8</v>
      </c>
      <c r="E38" s="44">
        <v>1300081.5</v>
      </c>
      <c r="F38" s="44">
        <f t="shared" si="0"/>
        <v>97.112118922320263</v>
      </c>
      <c r="G38" s="50">
        <f t="shared" si="1"/>
        <v>0.36179296693516977</v>
      </c>
      <c r="I38" s="21"/>
      <c r="J38" s="22"/>
      <c r="K38" s="23"/>
      <c r="L38" s="25"/>
      <c r="M38" s="24"/>
    </row>
    <row r="39" spans="1:13" s="12" customFormat="1" ht="18.600000000000001" customHeight="1" x14ac:dyDescent="0.25">
      <c r="A39" s="13">
        <v>500</v>
      </c>
      <c r="B39" s="27" t="s">
        <v>35</v>
      </c>
      <c r="C39" s="48">
        <f>SUM(C40:C43)</f>
        <v>9036888.2999999989</v>
      </c>
      <c r="D39" s="48">
        <f>SUM(D40:D43)</f>
        <v>13238443.699999999</v>
      </c>
      <c r="E39" s="48">
        <f>SUM(E40:E43)</f>
        <v>11964898.299999999</v>
      </c>
      <c r="F39" s="48">
        <f t="shared" si="0"/>
        <v>90.379946247004852</v>
      </c>
      <c r="G39" s="49">
        <f t="shared" si="1"/>
        <v>1.3240064392518829</v>
      </c>
      <c r="I39" s="16"/>
      <c r="J39" s="28"/>
      <c r="K39" s="18"/>
      <c r="L39" s="18"/>
      <c r="M39" s="15"/>
    </row>
    <row r="40" spans="1:13" s="12" customFormat="1" ht="16.899999999999999" customHeight="1" x14ac:dyDescent="0.25">
      <c r="A40" s="19">
        <v>501</v>
      </c>
      <c r="B40" s="20" t="s">
        <v>36</v>
      </c>
      <c r="C40" s="57">
        <v>3616226.4</v>
      </c>
      <c r="D40" s="62">
        <v>4037189.4</v>
      </c>
      <c r="E40" s="44">
        <v>3932982.5</v>
      </c>
      <c r="F40" s="44">
        <f t="shared" si="0"/>
        <v>97.418825581975426</v>
      </c>
      <c r="G40" s="50">
        <f t="shared" si="1"/>
        <v>1.0875929947306398</v>
      </c>
      <c r="I40" s="21"/>
      <c r="J40" s="22"/>
      <c r="K40" s="23"/>
      <c r="L40" s="25"/>
      <c r="M40" s="24"/>
    </row>
    <row r="41" spans="1:13" s="12" customFormat="1" ht="17.45" customHeight="1" x14ac:dyDescent="0.25">
      <c r="A41" s="19">
        <v>502</v>
      </c>
      <c r="B41" s="20" t="s">
        <v>37</v>
      </c>
      <c r="C41" s="57">
        <v>2688596.8</v>
      </c>
      <c r="D41" s="62">
        <v>6123365.7000000002</v>
      </c>
      <c r="E41" s="44">
        <v>5097102.5</v>
      </c>
      <c r="F41" s="44">
        <f t="shared" si="0"/>
        <v>83.240210526704288</v>
      </c>
      <c r="G41" s="50">
        <f t="shared" si="1"/>
        <v>1.8958225718337538</v>
      </c>
      <c r="I41" s="21"/>
      <c r="J41" s="22"/>
      <c r="K41" s="23"/>
      <c r="L41" s="25"/>
      <c r="M41" s="24"/>
    </row>
    <row r="42" spans="1:13" s="12" customFormat="1" ht="16.149999999999999" customHeight="1" x14ac:dyDescent="0.25">
      <c r="A42" s="19">
        <v>503</v>
      </c>
      <c r="B42" s="20" t="s">
        <v>38</v>
      </c>
      <c r="C42" s="57">
        <v>2317298.2000000002</v>
      </c>
      <c r="D42" s="62">
        <v>2493788</v>
      </c>
      <c r="E42" s="44">
        <v>2353934.1</v>
      </c>
      <c r="F42" s="44">
        <f t="shared" si="0"/>
        <v>94.391909015521776</v>
      </c>
      <c r="G42" s="50">
        <f t="shared" si="1"/>
        <v>1.0158097477484771</v>
      </c>
      <c r="I42" s="21"/>
      <c r="J42" s="22"/>
      <c r="K42" s="23"/>
      <c r="L42" s="25"/>
      <c r="M42" s="24"/>
    </row>
    <row r="43" spans="1:13" s="12" customFormat="1" ht="33.6" customHeight="1" x14ac:dyDescent="0.25">
      <c r="A43" s="19">
        <v>505</v>
      </c>
      <c r="B43" s="20" t="s">
        <v>39</v>
      </c>
      <c r="C43" s="57">
        <v>414766.9</v>
      </c>
      <c r="D43" s="62">
        <v>584100.6</v>
      </c>
      <c r="E43" s="44">
        <v>580879.19999999995</v>
      </c>
      <c r="F43" s="44">
        <f t="shared" si="0"/>
        <v>99.448485415012414</v>
      </c>
      <c r="G43" s="50">
        <f t="shared" si="1"/>
        <v>1.4004955554553653</v>
      </c>
      <c r="I43" s="21"/>
      <c r="J43" s="22"/>
      <c r="K43" s="23"/>
      <c r="L43" s="25"/>
      <c r="M43" s="24"/>
    </row>
    <row r="44" spans="1:13" s="12" customFormat="1" ht="16.899999999999999" customHeight="1" x14ac:dyDescent="0.25">
      <c r="A44" s="13">
        <v>600</v>
      </c>
      <c r="B44" s="27" t="s">
        <v>40</v>
      </c>
      <c r="C44" s="61">
        <f>SUM(C45:C46)</f>
        <v>489973.1</v>
      </c>
      <c r="D44" s="48">
        <f>SUM(D45:D46)</f>
        <v>866359.4</v>
      </c>
      <c r="E44" s="48">
        <f>SUM(E45:E46)</f>
        <v>383735</v>
      </c>
      <c r="F44" s="48">
        <f t="shared" si="0"/>
        <v>44.292818892482728</v>
      </c>
      <c r="G44" s="49">
        <f t="shared" si="1"/>
        <v>0.78317564780597138</v>
      </c>
      <c r="I44" s="16"/>
      <c r="J44" s="28"/>
      <c r="K44" s="18"/>
      <c r="L44" s="18"/>
      <c r="M44" s="15"/>
    </row>
    <row r="45" spans="1:13" s="12" customFormat="1" ht="30" x14ac:dyDescent="0.25">
      <c r="A45" s="19">
        <v>603</v>
      </c>
      <c r="B45" s="20" t="s">
        <v>41</v>
      </c>
      <c r="C45" s="57">
        <v>102559.8</v>
      </c>
      <c r="D45" s="62">
        <v>119495.6</v>
      </c>
      <c r="E45" s="44">
        <v>119495.6</v>
      </c>
      <c r="F45" s="44">
        <f t="shared" si="0"/>
        <v>100</v>
      </c>
      <c r="G45" s="50">
        <f t="shared" si="1"/>
        <v>1.1651309772444953</v>
      </c>
      <c r="I45" s="21"/>
      <c r="J45" s="22"/>
      <c r="K45" s="23"/>
      <c r="L45" s="25"/>
      <c r="M45" s="24"/>
    </row>
    <row r="46" spans="1:13" s="12" customFormat="1" ht="30" x14ac:dyDescent="0.25">
      <c r="A46" s="19">
        <v>605</v>
      </c>
      <c r="B46" s="20" t="s">
        <v>42</v>
      </c>
      <c r="C46" s="57">
        <v>387413.3</v>
      </c>
      <c r="D46" s="62">
        <v>746863.8</v>
      </c>
      <c r="E46" s="44">
        <v>264239.40000000002</v>
      </c>
      <c r="F46" s="44">
        <f t="shared" si="0"/>
        <v>35.379864441147099</v>
      </c>
      <c r="G46" s="50">
        <f t="shared" si="1"/>
        <v>0.68206073462113981</v>
      </c>
      <c r="I46" s="21"/>
      <c r="J46" s="22"/>
      <c r="K46" s="23"/>
      <c r="L46" s="25"/>
      <c r="M46" s="24"/>
    </row>
    <row r="47" spans="1:13" s="12" customFormat="1" ht="21" customHeight="1" x14ac:dyDescent="0.25">
      <c r="A47" s="13">
        <v>700</v>
      </c>
      <c r="B47" s="27" t="s">
        <v>43</v>
      </c>
      <c r="C47" s="48">
        <f>SUM(C48:C55)</f>
        <v>41876039.500000007</v>
      </c>
      <c r="D47" s="48">
        <f>SUM(D48:D55)</f>
        <v>47546371.299999997</v>
      </c>
      <c r="E47" s="48">
        <f>SUM(E48:E55)</f>
        <v>46614092.600000009</v>
      </c>
      <c r="F47" s="48">
        <f t="shared" si="0"/>
        <v>98.039222185605595</v>
      </c>
      <c r="G47" s="49">
        <f t="shared" si="1"/>
        <v>1.1131447280251991</v>
      </c>
      <c r="I47" s="16"/>
      <c r="J47" s="28"/>
      <c r="K47" s="18"/>
      <c r="L47" s="18"/>
      <c r="M47" s="15"/>
    </row>
    <row r="48" spans="1:13" s="12" customFormat="1" ht="17.45" customHeight="1" x14ac:dyDescent="0.25">
      <c r="A48" s="19">
        <v>701</v>
      </c>
      <c r="B48" s="20" t="s">
        <v>44</v>
      </c>
      <c r="C48" s="57">
        <v>10036438</v>
      </c>
      <c r="D48" s="62">
        <v>10789003.199999999</v>
      </c>
      <c r="E48" s="44">
        <v>10748237.199999999</v>
      </c>
      <c r="F48" s="44">
        <f t="shared" si="0"/>
        <v>99.622152304116469</v>
      </c>
      <c r="G48" s="50">
        <f t="shared" si="1"/>
        <v>1.0709214962519571</v>
      </c>
      <c r="I48" s="21"/>
      <c r="J48" s="22"/>
      <c r="K48" s="23"/>
      <c r="L48" s="25"/>
      <c r="M48" s="24"/>
    </row>
    <row r="49" spans="1:13" s="12" customFormat="1" ht="15" customHeight="1" x14ac:dyDescent="0.25">
      <c r="A49" s="19">
        <v>702</v>
      </c>
      <c r="B49" s="20" t="s">
        <v>45</v>
      </c>
      <c r="C49" s="57">
        <v>22050540.199999999</v>
      </c>
      <c r="D49" s="62">
        <v>26261283.699999999</v>
      </c>
      <c r="E49" s="44">
        <v>25507002.199999999</v>
      </c>
      <c r="F49" s="44">
        <f t="shared" si="0"/>
        <v>97.127781304917704</v>
      </c>
      <c r="G49" s="50">
        <f t="shared" si="1"/>
        <v>1.156751806016979</v>
      </c>
      <c r="I49" s="21"/>
      <c r="J49" s="22"/>
      <c r="K49" s="23"/>
      <c r="L49" s="25"/>
      <c r="M49" s="24"/>
    </row>
    <row r="50" spans="1:13" s="12" customFormat="1" ht="15" customHeight="1" x14ac:dyDescent="0.25">
      <c r="A50" s="19">
        <v>703</v>
      </c>
      <c r="B50" s="20" t="s">
        <v>46</v>
      </c>
      <c r="C50" s="57">
        <v>3117873.5</v>
      </c>
      <c r="D50" s="62">
        <v>3566542.6</v>
      </c>
      <c r="E50" s="44">
        <v>3482595.6</v>
      </c>
      <c r="F50" s="44">
        <f t="shared" si="0"/>
        <v>97.646263919572974</v>
      </c>
      <c r="G50" s="50">
        <f t="shared" si="1"/>
        <v>1.1169778376191337</v>
      </c>
      <c r="I50" s="21"/>
      <c r="J50" s="22"/>
      <c r="K50" s="23"/>
      <c r="L50" s="25"/>
      <c r="M50" s="24"/>
    </row>
    <row r="51" spans="1:13" s="12" customFormat="1" ht="16.899999999999999" customHeight="1" x14ac:dyDescent="0.25">
      <c r="A51" s="19">
        <v>704</v>
      </c>
      <c r="B51" s="20" t="s">
        <v>47</v>
      </c>
      <c r="C51" s="57">
        <v>3664455.1</v>
      </c>
      <c r="D51" s="62">
        <v>3829748.4</v>
      </c>
      <c r="E51" s="44">
        <v>3821585.7</v>
      </c>
      <c r="F51" s="44">
        <f t="shared" si="0"/>
        <v>99.786860672100559</v>
      </c>
      <c r="G51" s="50">
        <f t="shared" si="1"/>
        <v>1.0428796630636845</v>
      </c>
      <c r="I51" s="21"/>
      <c r="J51" s="22"/>
      <c r="K51" s="23"/>
      <c r="L51" s="25"/>
      <c r="M51" s="24"/>
    </row>
    <row r="52" spans="1:13" s="12" customFormat="1" ht="30" x14ac:dyDescent="0.25">
      <c r="A52" s="19">
        <v>705</v>
      </c>
      <c r="B52" s="20" t="s">
        <v>48</v>
      </c>
      <c r="C52" s="57">
        <v>284988.59999999998</v>
      </c>
      <c r="D52" s="62">
        <v>348571.8</v>
      </c>
      <c r="E52" s="44">
        <v>347077.4</v>
      </c>
      <c r="F52" s="44">
        <f t="shared" si="0"/>
        <v>99.571279145358289</v>
      </c>
      <c r="G52" s="50">
        <f t="shared" si="1"/>
        <v>1.217864153162618</v>
      </c>
      <c r="I52" s="21"/>
      <c r="J52" s="22"/>
      <c r="K52" s="23"/>
      <c r="L52" s="25"/>
      <c r="M52" s="24"/>
    </row>
    <row r="53" spans="1:13" s="12" customFormat="1" ht="15" x14ac:dyDescent="0.25">
      <c r="A53" s="19">
        <v>706</v>
      </c>
      <c r="B53" s="20" t="s">
        <v>49</v>
      </c>
      <c r="C53" s="57">
        <v>398.1</v>
      </c>
      <c r="D53" s="62">
        <v>12393.1</v>
      </c>
      <c r="E53" s="44">
        <v>12393.1</v>
      </c>
      <c r="F53" s="44">
        <v>0</v>
      </c>
      <c r="G53" s="50">
        <v>0</v>
      </c>
      <c r="I53" s="21"/>
      <c r="J53" s="22"/>
      <c r="K53" s="23"/>
      <c r="L53" s="25"/>
      <c r="M53" s="24"/>
    </row>
    <row r="54" spans="1:13" s="12" customFormat="1" ht="19.899999999999999" customHeight="1" x14ac:dyDescent="0.25">
      <c r="A54" s="19">
        <v>707</v>
      </c>
      <c r="B54" s="20" t="s">
        <v>50</v>
      </c>
      <c r="C54" s="57">
        <v>326616.2</v>
      </c>
      <c r="D54" s="62">
        <v>512889.4</v>
      </c>
      <c r="E54" s="44">
        <v>499647.2</v>
      </c>
      <c r="F54" s="44">
        <f t="shared" si="0"/>
        <v>97.418117824232667</v>
      </c>
      <c r="G54" s="50">
        <f t="shared" si="1"/>
        <v>1.5297685785334592</v>
      </c>
      <c r="I54" s="21"/>
      <c r="J54" s="22"/>
      <c r="K54" s="23"/>
      <c r="L54" s="25"/>
      <c r="M54" s="24"/>
    </row>
    <row r="55" spans="1:13" s="12" customFormat="1" ht="16.149999999999999" customHeight="1" x14ac:dyDescent="0.25">
      <c r="A55" s="19">
        <v>709</v>
      </c>
      <c r="B55" s="20" t="s">
        <v>51</v>
      </c>
      <c r="C55" s="57">
        <v>2394729.7999999998</v>
      </c>
      <c r="D55" s="62">
        <v>2225939.1</v>
      </c>
      <c r="E55" s="44">
        <v>2195554.2000000002</v>
      </c>
      <c r="F55" s="44">
        <f t="shared" si="0"/>
        <v>98.63496265463867</v>
      </c>
      <c r="G55" s="50">
        <f t="shared" si="1"/>
        <v>0.91682752684666147</v>
      </c>
      <c r="I55" s="16"/>
      <c r="J55" s="28"/>
      <c r="K55" s="18"/>
      <c r="L55" s="18"/>
      <c r="M55" s="15"/>
    </row>
    <row r="56" spans="1:13" s="12" customFormat="1" ht="16.899999999999999" customHeight="1" x14ac:dyDescent="0.25">
      <c r="A56" s="13">
        <v>800</v>
      </c>
      <c r="B56" s="27" t="s">
        <v>52</v>
      </c>
      <c r="C56" s="61">
        <f>SUM(C57:C58)</f>
        <v>5184965.6000000006</v>
      </c>
      <c r="D56" s="48">
        <f>SUM(D57:D58)</f>
        <v>5397544.2999999998</v>
      </c>
      <c r="E56" s="48">
        <f>SUM(E57:E58)</f>
        <v>5287773</v>
      </c>
      <c r="F56" s="48">
        <f t="shared" si="0"/>
        <v>97.966273292096929</v>
      </c>
      <c r="G56" s="49">
        <f t="shared" si="1"/>
        <v>1.0198279811152458</v>
      </c>
      <c r="I56" s="21"/>
      <c r="J56" s="22"/>
      <c r="K56" s="23"/>
      <c r="L56" s="25"/>
      <c r="M56" s="24"/>
    </row>
    <row r="57" spans="1:13" s="12" customFormat="1" ht="19.149999999999999" customHeight="1" x14ac:dyDescent="0.25">
      <c r="A57" s="19">
        <v>801</v>
      </c>
      <c r="B57" s="20" t="s">
        <v>53</v>
      </c>
      <c r="C57" s="57">
        <v>4821529.7</v>
      </c>
      <c r="D57" s="62">
        <v>5064303.5</v>
      </c>
      <c r="E57" s="44">
        <v>4960335.9000000004</v>
      </c>
      <c r="F57" s="44">
        <f t="shared" si="0"/>
        <v>97.947050369315363</v>
      </c>
      <c r="G57" s="50">
        <f t="shared" si="1"/>
        <v>1.0287888302336912</v>
      </c>
      <c r="I57" s="21"/>
      <c r="J57" s="22"/>
      <c r="K57" s="23"/>
      <c r="L57" s="25"/>
      <c r="M57" s="24"/>
    </row>
    <row r="58" spans="1:13" s="12" customFormat="1" ht="31.5" customHeight="1" x14ac:dyDescent="0.25">
      <c r="A58" s="19">
        <v>804</v>
      </c>
      <c r="B58" s="20" t="s">
        <v>54</v>
      </c>
      <c r="C58" s="57">
        <v>363435.9</v>
      </c>
      <c r="D58" s="62">
        <v>333240.8</v>
      </c>
      <c r="E58" s="44">
        <v>327437.09999999998</v>
      </c>
      <c r="F58" s="44">
        <f t="shared" si="0"/>
        <v>98.258406533653741</v>
      </c>
      <c r="G58" s="50">
        <f t="shared" si="1"/>
        <v>0.90094869549210732</v>
      </c>
      <c r="I58" s="16"/>
      <c r="J58" s="28"/>
      <c r="K58" s="18"/>
      <c r="L58" s="18"/>
      <c r="M58" s="15"/>
    </row>
    <row r="59" spans="1:13" s="12" customFormat="1" ht="18.600000000000001" customHeight="1" x14ac:dyDescent="0.25">
      <c r="A59" s="13">
        <v>900</v>
      </c>
      <c r="B59" s="27" t="s">
        <v>55</v>
      </c>
      <c r="C59" s="48">
        <f>SUM(C60:C66)</f>
        <v>8940407.3000000007</v>
      </c>
      <c r="D59" s="48">
        <f>SUM(D60:D66)</f>
        <v>11507470.300000001</v>
      </c>
      <c r="E59" s="48">
        <f>SUM(E60:E66)</f>
        <v>11113128.300000001</v>
      </c>
      <c r="F59" s="48">
        <f t="shared" si="0"/>
        <v>96.573165172540129</v>
      </c>
      <c r="G59" s="49">
        <f t="shared" si="1"/>
        <v>1.2430225969682611</v>
      </c>
      <c r="I59" s="21"/>
      <c r="J59" s="22"/>
      <c r="K59" s="23"/>
      <c r="L59" s="25"/>
      <c r="M59" s="24"/>
    </row>
    <row r="60" spans="1:13" s="12" customFormat="1" ht="16.899999999999999" customHeight="1" x14ac:dyDescent="0.25">
      <c r="A60" s="19">
        <v>901</v>
      </c>
      <c r="B60" s="20" t="s">
        <v>56</v>
      </c>
      <c r="C60" s="57">
        <v>2474772.7999999998</v>
      </c>
      <c r="D60" s="62">
        <v>2841356</v>
      </c>
      <c r="E60" s="44">
        <v>2719017.5</v>
      </c>
      <c r="F60" s="44">
        <f t="shared" si="0"/>
        <v>95.694362128504835</v>
      </c>
      <c r="G60" s="50">
        <f t="shared" si="1"/>
        <v>1.0986937871630076</v>
      </c>
      <c r="I60" s="21"/>
      <c r="J60" s="22"/>
      <c r="K60" s="23"/>
      <c r="L60" s="25"/>
      <c r="M60" s="24"/>
    </row>
    <row r="61" spans="1:13" s="12" customFormat="1" ht="20.45" customHeight="1" x14ac:dyDescent="0.25">
      <c r="A61" s="19">
        <v>902</v>
      </c>
      <c r="B61" s="20" t="s">
        <v>57</v>
      </c>
      <c r="C61" s="57">
        <v>2588746.2000000002</v>
      </c>
      <c r="D61" s="62">
        <v>4533832.0999999996</v>
      </c>
      <c r="E61" s="44">
        <v>4273068.8</v>
      </c>
      <c r="F61" s="44">
        <f t="shared" si="0"/>
        <v>94.248501174095082</v>
      </c>
      <c r="G61" s="50">
        <f t="shared" si="1"/>
        <v>1.6506325726330373</v>
      </c>
      <c r="I61" s="21"/>
      <c r="J61" s="22"/>
      <c r="K61" s="23"/>
      <c r="L61" s="25"/>
      <c r="M61" s="24"/>
    </row>
    <row r="62" spans="1:13" s="12" customFormat="1" ht="30" x14ac:dyDescent="0.25">
      <c r="A62" s="19">
        <v>903</v>
      </c>
      <c r="B62" s="20" t="s">
        <v>58</v>
      </c>
      <c r="C62" s="57">
        <v>166184.20000000001</v>
      </c>
      <c r="D62" s="62">
        <v>179674.7</v>
      </c>
      <c r="E62" s="44">
        <v>179516.4</v>
      </c>
      <c r="F62" s="44">
        <f t="shared" si="0"/>
        <v>99.911896332650059</v>
      </c>
      <c r="G62" s="50">
        <f t="shared" si="1"/>
        <v>1.0802254365938517</v>
      </c>
      <c r="I62" s="21"/>
      <c r="J62" s="22"/>
      <c r="K62" s="23"/>
      <c r="L62" s="25"/>
      <c r="M62" s="24"/>
    </row>
    <row r="63" spans="1:13" s="12" customFormat="1" ht="20.45" customHeight="1" x14ac:dyDescent="0.25">
      <c r="A63" s="19">
        <v>904</v>
      </c>
      <c r="B63" s="20" t="s">
        <v>59</v>
      </c>
      <c r="C63" s="57">
        <v>463414.2</v>
      </c>
      <c r="D63" s="62">
        <v>578855.19999999995</v>
      </c>
      <c r="E63" s="44">
        <v>578774.80000000005</v>
      </c>
      <c r="F63" s="44">
        <f t="shared" si="0"/>
        <v>99.986110516066901</v>
      </c>
      <c r="G63" s="50">
        <f t="shared" si="1"/>
        <v>1.2489362647929219</v>
      </c>
      <c r="I63" s="21"/>
      <c r="J63" s="22"/>
      <c r="K63" s="23"/>
      <c r="L63" s="25"/>
      <c r="M63" s="24"/>
    </row>
    <row r="64" spans="1:13" s="12" customFormat="1" ht="45" x14ac:dyDescent="0.25">
      <c r="A64" s="19">
        <v>906</v>
      </c>
      <c r="B64" s="20" t="s">
        <v>60</v>
      </c>
      <c r="C64" s="57">
        <v>293811</v>
      </c>
      <c r="D64" s="62">
        <v>305758</v>
      </c>
      <c r="E64" s="44">
        <v>305758</v>
      </c>
      <c r="F64" s="44">
        <f t="shared" si="0"/>
        <v>100</v>
      </c>
      <c r="G64" s="50">
        <f t="shared" si="1"/>
        <v>1.0406621944038854</v>
      </c>
      <c r="I64" s="21"/>
      <c r="J64" s="22"/>
      <c r="K64" s="23"/>
      <c r="L64" s="25"/>
      <c r="M64" s="24"/>
    </row>
    <row r="65" spans="1:13" s="12" customFormat="1" ht="15" x14ac:dyDescent="0.25">
      <c r="A65" s="19">
        <v>907</v>
      </c>
      <c r="B65" s="20" t="s">
        <v>61</v>
      </c>
      <c r="C65" s="57">
        <v>82206</v>
      </c>
      <c r="D65" s="62">
        <v>82712.899999999994</v>
      </c>
      <c r="E65" s="44">
        <v>82711.7</v>
      </c>
      <c r="F65" s="44">
        <f t="shared" si="0"/>
        <v>99.998549198492626</v>
      </c>
      <c r="G65" s="50">
        <f t="shared" si="1"/>
        <v>1.0061516191032285</v>
      </c>
      <c r="I65" s="21"/>
      <c r="J65" s="22"/>
      <c r="K65" s="23"/>
      <c r="L65" s="25"/>
      <c r="M65" s="24"/>
    </row>
    <row r="66" spans="1:13" s="12" customFormat="1" ht="15" x14ac:dyDescent="0.25">
      <c r="A66" s="19">
        <v>909</v>
      </c>
      <c r="B66" s="20" t="s">
        <v>62</v>
      </c>
      <c r="C66" s="57">
        <v>2871272.9</v>
      </c>
      <c r="D66" s="62">
        <v>2985281.4</v>
      </c>
      <c r="E66" s="44">
        <v>2974281.1</v>
      </c>
      <c r="F66" s="44">
        <f t="shared" si="0"/>
        <v>99.631515474554604</v>
      </c>
      <c r="G66" s="50">
        <f t="shared" si="1"/>
        <v>1.0358754474365708</v>
      </c>
      <c r="I66" s="16"/>
      <c r="J66" s="28"/>
      <c r="K66" s="18"/>
      <c r="L66" s="18"/>
      <c r="M66" s="15"/>
    </row>
    <row r="67" spans="1:13" s="12" customFormat="1" ht="16.899999999999999" customHeight="1" x14ac:dyDescent="0.25">
      <c r="A67" s="13">
        <v>1000</v>
      </c>
      <c r="B67" s="27" t="s">
        <v>63</v>
      </c>
      <c r="C67" s="48">
        <f>SUM(C68:C73)</f>
        <v>25549740.799999997</v>
      </c>
      <c r="D67" s="48">
        <f>SUM(D68:D73)</f>
        <v>32019751.199999999</v>
      </c>
      <c r="E67" s="48">
        <f>SUM(E68:E73)</f>
        <v>31282876.699999999</v>
      </c>
      <c r="F67" s="48">
        <f t="shared" si="0"/>
        <v>97.698687615036803</v>
      </c>
      <c r="G67" s="49">
        <f t="shared" si="1"/>
        <v>1.2243911570327948</v>
      </c>
      <c r="I67" s="21"/>
      <c r="J67" s="22"/>
      <c r="K67" s="23"/>
      <c r="L67" s="25"/>
      <c r="M67" s="24"/>
    </row>
    <row r="68" spans="1:13" s="12" customFormat="1" ht="16.899999999999999" customHeight="1" x14ac:dyDescent="0.25">
      <c r="A68" s="19">
        <v>1001</v>
      </c>
      <c r="B68" s="20" t="s">
        <v>64</v>
      </c>
      <c r="C68" s="57">
        <v>479460.7</v>
      </c>
      <c r="D68" s="62">
        <v>544454.9</v>
      </c>
      <c r="E68" s="44">
        <v>544341.80000000005</v>
      </c>
      <c r="F68" s="44">
        <f t="shared" si="0"/>
        <v>99.97922692953999</v>
      </c>
      <c r="G68" s="50">
        <f t="shared" si="1"/>
        <v>1.1353209971119635</v>
      </c>
      <c r="I68" s="21"/>
      <c r="J68" s="22"/>
      <c r="K68" s="23"/>
      <c r="L68" s="25"/>
      <c r="M68" s="24"/>
    </row>
    <row r="69" spans="1:13" s="12" customFormat="1" ht="16.899999999999999" customHeight="1" x14ac:dyDescent="0.25">
      <c r="A69" s="19">
        <v>1002</v>
      </c>
      <c r="B69" s="20" t="s">
        <v>65</v>
      </c>
      <c r="C69" s="57">
        <v>3748679.8</v>
      </c>
      <c r="D69" s="62">
        <v>4397754.2</v>
      </c>
      <c r="E69" s="44">
        <v>4322237.4000000004</v>
      </c>
      <c r="F69" s="44">
        <f t="shared" si="0"/>
        <v>98.282832633074406</v>
      </c>
      <c r="G69" s="50">
        <f t="shared" si="1"/>
        <v>1.1530025583940247</v>
      </c>
      <c r="I69" s="21"/>
      <c r="J69" s="22"/>
      <c r="K69" s="23"/>
      <c r="L69" s="25"/>
      <c r="M69" s="24"/>
    </row>
    <row r="70" spans="1:13" s="12" customFormat="1" ht="16.899999999999999" customHeight="1" x14ac:dyDescent="0.25">
      <c r="A70" s="19">
        <v>1003</v>
      </c>
      <c r="B70" s="20" t="s">
        <v>66</v>
      </c>
      <c r="C70" s="57">
        <v>17095229</v>
      </c>
      <c r="D70" s="62">
        <v>22480195.899999999</v>
      </c>
      <c r="E70" s="44">
        <v>22294856</v>
      </c>
      <c r="F70" s="44">
        <f t="shared" si="0"/>
        <v>99.175541437341309</v>
      </c>
      <c r="G70" s="50">
        <f t="shared" si="1"/>
        <v>1.3041566158604836</v>
      </c>
      <c r="I70" s="21"/>
      <c r="J70" s="22"/>
      <c r="K70" s="23"/>
      <c r="L70" s="25"/>
      <c r="M70" s="24"/>
    </row>
    <row r="71" spans="1:13" s="12" customFormat="1" ht="16.899999999999999" customHeight="1" x14ac:dyDescent="0.25">
      <c r="A71" s="19">
        <v>1004</v>
      </c>
      <c r="B71" s="20" t="s">
        <v>67</v>
      </c>
      <c r="C71" s="57">
        <v>3866423.2</v>
      </c>
      <c r="D71" s="62">
        <v>4124363.9</v>
      </c>
      <c r="E71" s="44">
        <v>3658305.8</v>
      </c>
      <c r="F71" s="44">
        <f t="shared" si="0"/>
        <v>88.699879271079837</v>
      </c>
      <c r="G71" s="50">
        <f t="shared" si="1"/>
        <v>0.94617314524700757</v>
      </c>
      <c r="I71" s="21"/>
      <c r="J71" s="22"/>
      <c r="K71" s="23"/>
      <c r="L71" s="25"/>
      <c r="M71" s="24"/>
    </row>
    <row r="72" spans="1:13" s="12" customFormat="1" ht="30" customHeight="1" x14ac:dyDescent="0.25">
      <c r="A72" s="19">
        <v>1005</v>
      </c>
      <c r="B72" s="20" t="s">
        <v>68</v>
      </c>
      <c r="C72" s="57">
        <v>15199.2</v>
      </c>
      <c r="D72" s="62">
        <v>7550</v>
      </c>
      <c r="E72" s="44">
        <v>7550</v>
      </c>
      <c r="F72" s="44">
        <f t="shared" si="0"/>
        <v>100</v>
      </c>
      <c r="G72" s="50">
        <f t="shared" si="1"/>
        <v>0.49673667035107111</v>
      </c>
      <c r="I72" s="16"/>
      <c r="J72" s="28"/>
      <c r="K72" s="18"/>
      <c r="L72" s="18"/>
      <c r="M72" s="15"/>
    </row>
    <row r="73" spans="1:13" s="12" customFormat="1" ht="27" customHeight="1" x14ac:dyDescent="0.25">
      <c r="A73" s="19">
        <v>1006</v>
      </c>
      <c r="B73" s="20" t="s">
        <v>69</v>
      </c>
      <c r="C73" s="57">
        <v>344748.9</v>
      </c>
      <c r="D73" s="62">
        <v>465432.3</v>
      </c>
      <c r="E73" s="44">
        <v>455585.7</v>
      </c>
      <c r="F73" s="44">
        <f t="shared" si="0"/>
        <v>97.884418421325719</v>
      </c>
      <c r="G73" s="50">
        <f t="shared" si="1"/>
        <v>1.3215000831039634</v>
      </c>
      <c r="I73" s="21"/>
      <c r="J73" s="22"/>
      <c r="K73" s="23"/>
      <c r="L73" s="25"/>
      <c r="M73" s="24"/>
    </row>
    <row r="74" spans="1:13" s="12" customFormat="1" ht="21" customHeight="1" x14ac:dyDescent="0.25">
      <c r="A74" s="13">
        <v>1100</v>
      </c>
      <c r="B74" s="27" t="s">
        <v>70</v>
      </c>
      <c r="C74" s="48">
        <f>SUM(C75:C78)</f>
        <v>2510171.2000000002</v>
      </c>
      <c r="D74" s="48">
        <f>SUM(D75:D78)</f>
        <v>2759982.6999999997</v>
      </c>
      <c r="E74" s="48">
        <f>SUM(E75:E78)</f>
        <v>2724276.6</v>
      </c>
      <c r="F74" s="48">
        <f t="shared" ref="F74:F88" si="2">IF(E74&lt;0,"",IF(D74=0,"",E74)/D74*100)</f>
        <v>98.706292615529804</v>
      </c>
      <c r="G74" s="49">
        <f t="shared" ref="G74:G89" si="3">E74/C74</f>
        <v>1.0852951384351792</v>
      </c>
      <c r="I74" s="21"/>
      <c r="J74" s="22"/>
      <c r="K74" s="23"/>
      <c r="L74" s="25"/>
      <c r="M74" s="24"/>
    </row>
    <row r="75" spans="1:13" s="12" customFormat="1" ht="15" x14ac:dyDescent="0.25">
      <c r="A75" s="19">
        <v>1101</v>
      </c>
      <c r="B75" s="20" t="s">
        <v>71</v>
      </c>
      <c r="C75" s="57">
        <v>285284.5</v>
      </c>
      <c r="D75" s="62">
        <v>376801.9</v>
      </c>
      <c r="E75" s="44">
        <v>371188</v>
      </c>
      <c r="F75" s="44">
        <f t="shared" si="2"/>
        <v>98.510118977637845</v>
      </c>
      <c r="G75" s="50">
        <f t="shared" si="3"/>
        <v>1.3011152025434261</v>
      </c>
      <c r="I75" s="21"/>
      <c r="J75" s="22"/>
      <c r="K75" s="23"/>
      <c r="L75" s="25"/>
      <c r="M75" s="24"/>
    </row>
    <row r="76" spans="1:13" s="12" customFormat="1" ht="15" x14ac:dyDescent="0.25">
      <c r="A76" s="19">
        <v>1102</v>
      </c>
      <c r="B76" s="20" t="s">
        <v>72</v>
      </c>
      <c r="C76" s="57">
        <v>474422.1</v>
      </c>
      <c r="D76" s="62">
        <v>440615.3</v>
      </c>
      <c r="E76" s="44">
        <v>412587.6</v>
      </c>
      <c r="F76" s="44">
        <f t="shared" si="2"/>
        <v>93.6389635130691</v>
      </c>
      <c r="G76" s="50">
        <f t="shared" si="3"/>
        <v>0.86966353380249362</v>
      </c>
      <c r="I76" s="21"/>
      <c r="J76" s="22"/>
      <c r="K76" s="23"/>
      <c r="L76" s="25"/>
      <c r="M76" s="24"/>
    </row>
    <row r="77" spans="1:13" s="12" customFormat="1" ht="15" x14ac:dyDescent="0.25">
      <c r="A77" s="19">
        <v>1103</v>
      </c>
      <c r="B77" s="20" t="s">
        <v>73</v>
      </c>
      <c r="C77" s="57">
        <v>1620206.9</v>
      </c>
      <c r="D77" s="62">
        <v>1885208.9</v>
      </c>
      <c r="E77" s="44">
        <v>1883469.9</v>
      </c>
      <c r="F77" s="44">
        <f t="shared" si="2"/>
        <v>99.907755580827143</v>
      </c>
      <c r="G77" s="50">
        <f t="shared" si="3"/>
        <v>1.1624872724588446</v>
      </c>
      <c r="I77" s="16"/>
      <c r="J77" s="28"/>
      <c r="K77" s="18"/>
      <c r="L77" s="18"/>
      <c r="M77" s="15"/>
    </row>
    <row r="78" spans="1:13" s="12" customFormat="1" ht="30" x14ac:dyDescent="0.25">
      <c r="A78" s="19">
        <v>1105</v>
      </c>
      <c r="B78" s="20" t="s">
        <v>74</v>
      </c>
      <c r="C78" s="57">
        <v>130257.7</v>
      </c>
      <c r="D78" s="62">
        <v>57356.6</v>
      </c>
      <c r="E78" s="44">
        <v>57031.1</v>
      </c>
      <c r="F78" s="44">
        <f t="shared" si="2"/>
        <v>99.432497742195309</v>
      </c>
      <c r="G78" s="50">
        <f t="shared" si="3"/>
        <v>0.43783284980465648</v>
      </c>
      <c r="I78" s="21"/>
      <c r="J78" s="22"/>
      <c r="K78" s="23"/>
      <c r="L78" s="25"/>
      <c r="M78" s="24"/>
    </row>
    <row r="79" spans="1:13" s="12" customFormat="1" ht="20.45" customHeight="1" x14ac:dyDescent="0.25">
      <c r="A79" s="13">
        <v>1200</v>
      </c>
      <c r="B79" s="27" t="s">
        <v>75</v>
      </c>
      <c r="C79" s="61">
        <f>SUM(C80:C82)</f>
        <v>154410</v>
      </c>
      <c r="D79" s="48">
        <f>SUM(D80:D82)</f>
        <v>203112.90000000002</v>
      </c>
      <c r="E79" s="48">
        <f>SUM(E80:E82)</f>
        <v>200099.59999999998</v>
      </c>
      <c r="F79" s="48">
        <f t="shared" si="2"/>
        <v>98.51644085629222</v>
      </c>
      <c r="G79" s="49">
        <f t="shared" si="3"/>
        <v>1.2958979340716272</v>
      </c>
      <c r="I79" s="21"/>
      <c r="J79" s="22"/>
      <c r="K79" s="23"/>
      <c r="L79" s="25"/>
      <c r="M79" s="24"/>
    </row>
    <row r="80" spans="1:13" s="12" customFormat="1" ht="16.149999999999999" customHeight="1" x14ac:dyDescent="0.25">
      <c r="A80" s="19">
        <v>1201</v>
      </c>
      <c r="B80" s="20" t="s">
        <v>76</v>
      </c>
      <c r="C80" s="57">
        <v>1122.9000000000001</v>
      </c>
      <c r="D80" s="62">
        <v>1122.9000000000001</v>
      </c>
      <c r="E80" s="44">
        <v>1122.9000000000001</v>
      </c>
      <c r="F80" s="44">
        <f t="shared" si="2"/>
        <v>100</v>
      </c>
      <c r="G80" s="50">
        <f t="shared" si="3"/>
        <v>1</v>
      </c>
      <c r="I80" s="21"/>
      <c r="J80" s="22"/>
      <c r="K80" s="23"/>
      <c r="L80" s="25"/>
      <c r="M80" s="24"/>
    </row>
    <row r="81" spans="1:13" s="12" customFormat="1" ht="15" customHeight="1" x14ac:dyDescent="0.25">
      <c r="A81" s="19">
        <v>1202</v>
      </c>
      <c r="B81" s="20" t="s">
        <v>77</v>
      </c>
      <c r="C81" s="57">
        <v>22950.3</v>
      </c>
      <c r="D81" s="62">
        <v>33850.300000000003</v>
      </c>
      <c r="E81" s="44">
        <v>33193.4</v>
      </c>
      <c r="F81" s="44">
        <f t="shared" si="2"/>
        <v>98.059396814799271</v>
      </c>
      <c r="G81" s="50">
        <f t="shared" si="3"/>
        <v>1.4463166058831476</v>
      </c>
      <c r="I81" s="16"/>
      <c r="J81" s="28"/>
      <c r="K81" s="18"/>
      <c r="L81" s="18"/>
      <c r="M81" s="15"/>
    </row>
    <row r="82" spans="1:13" s="12" customFormat="1" ht="31.5" customHeight="1" x14ac:dyDescent="0.25">
      <c r="A82" s="19">
        <v>1204</v>
      </c>
      <c r="B82" s="20" t="s">
        <v>78</v>
      </c>
      <c r="C82" s="57">
        <v>130336.8</v>
      </c>
      <c r="D82" s="62">
        <v>168139.7</v>
      </c>
      <c r="E82" s="44">
        <v>165783.29999999999</v>
      </c>
      <c r="F82" s="44">
        <f t="shared" si="2"/>
        <v>98.598546327845227</v>
      </c>
      <c r="G82" s="50">
        <f t="shared" si="3"/>
        <v>1.2719607969506692</v>
      </c>
      <c r="I82" s="21"/>
      <c r="J82" s="22"/>
      <c r="K82" s="23"/>
      <c r="L82" s="25"/>
      <c r="M82" s="24"/>
    </row>
    <row r="83" spans="1:13" s="12" customFormat="1" ht="31.15" customHeight="1" x14ac:dyDescent="0.25">
      <c r="A83" s="13">
        <v>1300</v>
      </c>
      <c r="B83" s="27" t="s">
        <v>79</v>
      </c>
      <c r="C83" s="61">
        <f>C84</f>
        <v>1393634</v>
      </c>
      <c r="D83" s="48">
        <f>D84</f>
        <v>3614563.7</v>
      </c>
      <c r="E83" s="48">
        <f>E84</f>
        <v>3570792.1</v>
      </c>
      <c r="F83" s="48">
        <f t="shared" si="2"/>
        <v>98.78902120330595</v>
      </c>
      <c r="G83" s="50">
        <f t="shared" si="3"/>
        <v>2.5622165503998899</v>
      </c>
      <c r="I83" s="16"/>
      <c r="J83" s="28"/>
      <c r="K83" s="18"/>
      <c r="L83" s="18"/>
      <c r="M83" s="15"/>
    </row>
    <row r="84" spans="1:13" s="12" customFormat="1" ht="31.15" customHeight="1" x14ac:dyDescent="0.25">
      <c r="A84" s="19">
        <v>1301</v>
      </c>
      <c r="B84" s="20" t="s">
        <v>80</v>
      </c>
      <c r="C84" s="57">
        <v>1393634</v>
      </c>
      <c r="D84" s="62">
        <v>3614563.7</v>
      </c>
      <c r="E84" s="44">
        <v>3570792.1</v>
      </c>
      <c r="F84" s="44">
        <f t="shared" si="2"/>
        <v>98.78902120330595</v>
      </c>
      <c r="G84" s="50">
        <f t="shared" si="3"/>
        <v>2.5622165503998899</v>
      </c>
      <c r="I84" s="21"/>
      <c r="J84" s="29"/>
      <c r="K84" s="23"/>
      <c r="L84" s="25"/>
      <c r="M84" s="24"/>
    </row>
    <row r="85" spans="1:13" s="12" customFormat="1" ht="46.15" customHeight="1" x14ac:dyDescent="0.25">
      <c r="A85" s="13">
        <v>1400</v>
      </c>
      <c r="B85" s="27" t="s">
        <v>81</v>
      </c>
      <c r="C85" s="48">
        <v>0</v>
      </c>
      <c r="D85" s="48">
        <f>SUM(D86:D88)</f>
        <v>47170.9</v>
      </c>
      <c r="E85" s="48">
        <f>SUM(E86:E88)</f>
        <v>0</v>
      </c>
      <c r="F85" s="48">
        <f t="shared" si="2"/>
        <v>0</v>
      </c>
      <c r="G85" s="51" t="s">
        <v>14</v>
      </c>
      <c r="I85" s="21"/>
      <c r="J85" s="29"/>
      <c r="K85" s="25"/>
      <c r="L85" s="25"/>
      <c r="M85" s="26"/>
    </row>
    <row r="86" spans="1:13" s="12" customFormat="1" ht="47.25" customHeight="1" x14ac:dyDescent="0.25">
      <c r="A86" s="19">
        <v>1401</v>
      </c>
      <c r="B86" s="30" t="s">
        <v>82</v>
      </c>
      <c r="C86" s="44">
        <v>0</v>
      </c>
      <c r="D86" s="62">
        <v>0</v>
      </c>
      <c r="E86" s="44">
        <v>0</v>
      </c>
      <c r="F86" s="52" t="s">
        <v>14</v>
      </c>
      <c r="G86" s="51" t="s">
        <v>14</v>
      </c>
      <c r="I86" s="21"/>
      <c r="J86" s="29"/>
      <c r="K86" s="31"/>
      <c r="L86" s="25"/>
      <c r="M86" s="32"/>
    </row>
    <row r="87" spans="1:13" s="12" customFormat="1" ht="16.149999999999999" customHeight="1" x14ac:dyDescent="0.25">
      <c r="A87" s="19">
        <v>1402</v>
      </c>
      <c r="B87" s="30" t="s">
        <v>83</v>
      </c>
      <c r="C87" s="62"/>
      <c r="D87" s="62">
        <v>36531</v>
      </c>
      <c r="E87" s="62"/>
      <c r="F87" s="44">
        <f t="shared" si="2"/>
        <v>0</v>
      </c>
      <c r="G87" s="51" t="s">
        <v>14</v>
      </c>
      <c r="H87" s="33"/>
      <c r="I87" s="16"/>
      <c r="J87" s="34"/>
      <c r="K87" s="18"/>
      <c r="L87" s="18"/>
      <c r="M87" s="15"/>
    </row>
    <row r="88" spans="1:13" s="12" customFormat="1" ht="30.75" customHeight="1" x14ac:dyDescent="0.25">
      <c r="A88" s="19">
        <v>1403</v>
      </c>
      <c r="B88" s="30" t="s">
        <v>84</v>
      </c>
      <c r="C88" s="63"/>
      <c r="D88" s="62">
        <v>10639.9</v>
      </c>
      <c r="E88" s="63"/>
      <c r="F88" s="44">
        <f t="shared" si="2"/>
        <v>0</v>
      </c>
      <c r="G88" s="51" t="s">
        <v>14</v>
      </c>
      <c r="H88" s="33"/>
      <c r="M88" s="35"/>
    </row>
    <row r="89" spans="1:13" s="36" customFormat="1" ht="25.15" customHeight="1" x14ac:dyDescent="0.2">
      <c r="A89" s="13"/>
      <c r="B89" s="37" t="s">
        <v>85</v>
      </c>
      <c r="C89" s="48">
        <f>C10+C20+C23+C29+C39+C44+C47+C56+C59+C67+C74+C79+C83</f>
        <v>128906770.09999999</v>
      </c>
      <c r="D89" s="48">
        <f>D10+D20+D23+D29+D39+D44+D47+D56+D59+D67+D74+D79+D83+D85</f>
        <v>157213830.29999995</v>
      </c>
      <c r="E89" s="48">
        <f>E10+E20+E23+E29+E39+E44+E47+E56+E59+E67+E74+E79+E83+E85</f>
        <v>150201499.29999998</v>
      </c>
      <c r="F89" s="48">
        <f>IF(D89=0,"",E89/D89*100)</f>
        <v>95.539622063390453</v>
      </c>
      <c r="G89" s="49">
        <f t="shared" si="3"/>
        <v>1.1651948084920638</v>
      </c>
      <c r="H89" s="33"/>
      <c r="M89" s="38"/>
    </row>
    <row r="90" spans="1:13" ht="15" customHeight="1" x14ac:dyDescent="0.2">
      <c r="A90" s="39"/>
      <c r="B90" s="40"/>
      <c r="C90" s="45"/>
      <c r="D90" s="45"/>
      <c r="E90" s="45"/>
      <c r="G90" s="54"/>
    </row>
    <row r="91" spans="1:13" ht="16.899999999999999" customHeight="1" x14ac:dyDescent="0.25">
      <c r="A91" s="41"/>
      <c r="B91" s="41"/>
      <c r="C91" s="45"/>
      <c r="D91" s="45"/>
      <c r="E91" s="45"/>
      <c r="G91" s="55"/>
      <c r="H91" s="42"/>
    </row>
    <row r="92" spans="1:13" ht="16.5" x14ac:dyDescent="0.25">
      <c r="A92" s="66"/>
      <c r="B92" s="66"/>
      <c r="C92" s="45"/>
      <c r="D92" s="82"/>
      <c r="E92" s="82"/>
    </row>
    <row r="93" spans="1:13" ht="12.75" x14ac:dyDescent="0.2">
      <c r="A93" s="39"/>
      <c r="B93" s="43"/>
      <c r="C93" s="45"/>
      <c r="D93" s="82"/>
      <c r="E93" s="82"/>
    </row>
    <row r="94" spans="1:13" ht="12.75" x14ac:dyDescent="0.2">
      <c r="A94" s="39"/>
      <c r="B94" s="43"/>
      <c r="C94" s="45"/>
      <c r="D94" s="45"/>
      <c r="E94" s="45"/>
    </row>
    <row r="95" spans="1:13" ht="12.75" x14ac:dyDescent="0.2">
      <c r="A95" s="39"/>
      <c r="B95" s="43"/>
      <c r="C95" s="64"/>
      <c r="D95" s="64"/>
      <c r="E95" s="56"/>
      <c r="F95" s="56"/>
    </row>
    <row r="96" spans="1:13" ht="12.75" x14ac:dyDescent="0.2">
      <c r="A96" s="39"/>
      <c r="B96" s="43"/>
      <c r="C96" s="64"/>
      <c r="D96" s="64"/>
      <c r="E96" s="56"/>
      <c r="F96" s="56"/>
    </row>
    <row r="97" spans="1:6" ht="12.75" x14ac:dyDescent="0.2">
      <c r="A97" s="39"/>
      <c r="B97" s="43"/>
      <c r="C97" s="64"/>
      <c r="D97" s="64"/>
      <c r="E97" s="56"/>
      <c r="F97" s="56"/>
    </row>
    <row r="98" spans="1:6" ht="12.75" x14ac:dyDescent="0.2">
      <c r="A98" s="39"/>
      <c r="B98" s="43"/>
      <c r="C98" s="64"/>
      <c r="D98" s="64"/>
      <c r="E98" s="56"/>
      <c r="F98" s="56"/>
    </row>
    <row r="99" spans="1:6" ht="12.75" x14ac:dyDescent="0.2">
      <c r="A99" s="39"/>
      <c r="B99" s="43"/>
      <c r="C99" s="64"/>
      <c r="D99" s="64"/>
      <c r="E99" s="56"/>
      <c r="F99" s="56"/>
    </row>
    <row r="100" spans="1:6" ht="12.75" x14ac:dyDescent="0.2">
      <c r="A100" s="39"/>
      <c r="B100" s="43"/>
      <c r="C100" s="64"/>
      <c r="D100" s="64"/>
      <c r="E100" s="56"/>
      <c r="F100" s="56"/>
    </row>
    <row r="101" spans="1:6" ht="12.75" x14ac:dyDescent="0.2">
      <c r="A101" s="39"/>
      <c r="B101" s="43"/>
      <c r="C101" s="64"/>
      <c r="D101" s="64"/>
      <c r="E101" s="56"/>
      <c r="F101" s="56"/>
    </row>
    <row r="102" spans="1:6" ht="12.75" x14ac:dyDescent="0.2">
      <c r="A102" s="39"/>
      <c r="B102" s="43"/>
      <c r="C102" s="64"/>
      <c r="D102" s="64"/>
      <c r="E102" s="56"/>
      <c r="F102" s="56"/>
    </row>
    <row r="103" spans="1:6" ht="12.75" x14ac:dyDescent="0.2">
      <c r="A103" s="39"/>
      <c r="B103" s="43"/>
      <c r="C103" s="64"/>
      <c r="D103" s="64"/>
      <c r="E103" s="56"/>
      <c r="F103" s="56"/>
    </row>
    <row r="104" spans="1:6" ht="12.75" x14ac:dyDescent="0.2">
      <c r="A104" s="39"/>
      <c r="B104" s="43"/>
      <c r="C104" s="64"/>
      <c r="D104" s="64"/>
      <c r="E104" s="56"/>
      <c r="F104" s="56"/>
    </row>
    <row r="105" spans="1:6" ht="12.75" x14ac:dyDescent="0.2">
      <c r="A105" s="39"/>
      <c r="B105" s="43"/>
      <c r="C105" s="64"/>
      <c r="D105" s="64"/>
      <c r="E105" s="56"/>
      <c r="F105" s="56"/>
    </row>
    <row r="106" spans="1:6" ht="12.75" x14ac:dyDescent="0.2">
      <c r="A106" s="39"/>
      <c r="B106" s="43"/>
      <c r="C106" s="64"/>
      <c r="D106" s="64"/>
      <c r="E106" s="56"/>
      <c r="F106" s="56"/>
    </row>
    <row r="107" spans="1:6" ht="12.75" x14ac:dyDescent="0.2">
      <c r="A107" s="39"/>
      <c r="B107" s="43"/>
      <c r="C107" s="64"/>
      <c r="D107" s="64"/>
      <c r="E107" s="56"/>
      <c r="F107" s="56"/>
    </row>
    <row r="108" spans="1:6" ht="12.75" x14ac:dyDescent="0.2">
      <c r="A108" s="39"/>
      <c r="B108" s="43"/>
      <c r="C108" s="64"/>
      <c r="D108" s="64"/>
      <c r="E108" s="56"/>
      <c r="F108" s="56"/>
    </row>
    <row r="109" spans="1:6" ht="12.75" x14ac:dyDescent="0.2">
      <c r="A109" s="39"/>
      <c r="B109" s="43"/>
      <c r="C109" s="64"/>
      <c r="D109" s="64"/>
      <c r="E109" s="56"/>
      <c r="F109" s="56"/>
    </row>
    <row r="110" spans="1:6" ht="12.75" x14ac:dyDescent="0.2">
      <c r="A110" s="39"/>
      <c r="B110" s="43"/>
      <c r="C110" s="64"/>
      <c r="D110" s="64"/>
      <c r="E110" s="56"/>
      <c r="F110" s="56"/>
    </row>
    <row r="111" spans="1:6" ht="12.75" x14ac:dyDescent="0.2">
      <c r="A111" s="39"/>
      <c r="B111" s="43"/>
      <c r="C111" s="64"/>
      <c r="D111" s="64"/>
      <c r="E111" s="56"/>
      <c r="F111" s="56"/>
    </row>
    <row r="112" spans="1:6" ht="12.75" x14ac:dyDescent="0.2">
      <c r="A112" s="39"/>
      <c r="B112" s="43"/>
      <c r="C112" s="64"/>
      <c r="D112" s="64"/>
      <c r="E112" s="56"/>
      <c r="F112" s="56"/>
    </row>
    <row r="113" spans="1:6" ht="12.75" x14ac:dyDescent="0.2">
      <c r="A113" s="39"/>
      <c r="B113" s="43"/>
      <c r="C113" s="64"/>
      <c r="D113" s="64"/>
      <c r="E113" s="56"/>
      <c r="F113" s="56"/>
    </row>
    <row r="114" spans="1:6" ht="12.75" x14ac:dyDescent="0.2">
      <c r="A114" s="39"/>
      <c r="B114" s="43"/>
      <c r="C114" s="64"/>
      <c r="D114" s="64"/>
      <c r="E114" s="56"/>
      <c r="F114" s="56"/>
    </row>
    <row r="115" spans="1:6" ht="12.75" x14ac:dyDescent="0.2">
      <c r="A115" s="39"/>
      <c r="B115" s="43"/>
      <c r="C115" s="64"/>
      <c r="D115" s="64"/>
      <c r="E115" s="56"/>
      <c r="F115" s="56"/>
    </row>
    <row r="116" spans="1:6" ht="12.75" x14ac:dyDescent="0.2">
      <c r="A116" s="39"/>
      <c r="B116" s="43"/>
      <c r="C116" s="64"/>
      <c r="D116" s="64"/>
      <c r="E116" s="56"/>
      <c r="F116" s="56"/>
    </row>
    <row r="117" spans="1:6" ht="12.75" x14ac:dyDescent="0.2">
      <c r="A117" s="39"/>
      <c r="B117" s="43"/>
      <c r="C117" s="64"/>
      <c r="D117" s="64"/>
      <c r="E117" s="56"/>
      <c r="F117" s="56"/>
    </row>
    <row r="118" spans="1:6" ht="12.75" x14ac:dyDescent="0.2">
      <c r="A118" s="39"/>
      <c r="B118" s="43"/>
      <c r="C118" s="64"/>
      <c r="D118" s="64"/>
      <c r="E118" s="56"/>
      <c r="F118" s="56"/>
    </row>
    <row r="119" spans="1:6" ht="12.75" x14ac:dyDescent="0.2">
      <c r="A119" s="39"/>
      <c r="B119" s="43"/>
      <c r="C119" s="64"/>
      <c r="D119" s="64"/>
      <c r="E119" s="56"/>
      <c r="F119" s="56"/>
    </row>
    <row r="120" spans="1:6" ht="12.75" x14ac:dyDescent="0.2">
      <c r="A120" s="39"/>
      <c r="B120" s="43"/>
      <c r="C120" s="64"/>
      <c r="D120" s="64"/>
      <c r="E120" s="56"/>
      <c r="F120" s="56"/>
    </row>
    <row r="121" spans="1:6" ht="12.75" x14ac:dyDescent="0.2">
      <c r="A121" s="39"/>
      <c r="B121" s="43"/>
      <c r="C121" s="64"/>
      <c r="D121" s="64"/>
      <c r="E121" s="56"/>
      <c r="F121" s="56"/>
    </row>
    <row r="122" spans="1:6" ht="12.75" x14ac:dyDescent="0.2">
      <c r="A122" s="39"/>
      <c r="B122" s="43"/>
      <c r="C122" s="64"/>
      <c r="D122" s="64"/>
      <c r="E122" s="56"/>
      <c r="F122" s="56"/>
    </row>
    <row r="123" spans="1:6" ht="12.75" x14ac:dyDescent="0.2">
      <c r="A123" s="39"/>
      <c r="B123" s="43"/>
      <c r="C123" s="64"/>
      <c r="D123" s="64"/>
      <c r="E123" s="56"/>
      <c r="F123" s="56"/>
    </row>
    <row r="124" spans="1:6" ht="12.75" x14ac:dyDescent="0.2">
      <c r="A124" s="39"/>
      <c r="B124" s="43"/>
      <c r="C124" s="64"/>
      <c r="D124" s="64"/>
      <c r="E124" s="56"/>
      <c r="F124" s="56"/>
    </row>
    <row r="125" spans="1:6" ht="12.75" x14ac:dyDescent="0.2">
      <c r="A125" s="39"/>
      <c r="B125" s="43"/>
      <c r="C125" s="64"/>
      <c r="D125" s="64"/>
      <c r="E125" s="56"/>
      <c r="F125" s="56"/>
    </row>
    <row r="126" spans="1:6" ht="12.75" x14ac:dyDescent="0.2">
      <c r="A126" s="39"/>
      <c r="B126" s="43"/>
      <c r="C126" s="64"/>
      <c r="D126" s="64"/>
      <c r="E126" s="56"/>
      <c r="F126" s="56"/>
    </row>
    <row r="127" spans="1:6" ht="12.75" x14ac:dyDescent="0.2">
      <c r="A127" s="39"/>
      <c r="B127" s="43"/>
      <c r="C127" s="64"/>
      <c r="D127" s="64"/>
      <c r="E127" s="56"/>
      <c r="F127" s="56"/>
    </row>
    <row r="128" spans="1:6" ht="12.75" x14ac:dyDescent="0.2">
      <c r="A128" s="39"/>
      <c r="B128" s="43"/>
      <c r="C128" s="64"/>
      <c r="D128" s="64"/>
      <c r="E128" s="56"/>
      <c r="F128" s="56"/>
    </row>
    <row r="129" spans="1:6" ht="12.75" x14ac:dyDescent="0.2">
      <c r="A129" s="39"/>
      <c r="B129" s="43"/>
      <c r="C129" s="64"/>
      <c r="D129" s="64"/>
      <c r="E129" s="56"/>
      <c r="F129" s="56"/>
    </row>
    <row r="130" spans="1:6" ht="12.75" x14ac:dyDescent="0.2">
      <c r="A130" s="39"/>
      <c r="B130" s="43"/>
      <c r="C130" s="64"/>
      <c r="D130" s="64"/>
      <c r="E130" s="56"/>
      <c r="F130" s="56"/>
    </row>
    <row r="131" spans="1:6" ht="12.75" x14ac:dyDescent="0.2">
      <c r="A131" s="39"/>
      <c r="B131" s="43"/>
      <c r="C131" s="64"/>
      <c r="D131" s="64"/>
      <c r="E131" s="56"/>
      <c r="F131" s="56"/>
    </row>
    <row r="132" spans="1:6" ht="12.75" x14ac:dyDescent="0.2">
      <c r="A132" s="39"/>
      <c r="B132" s="43"/>
      <c r="C132" s="64"/>
      <c r="D132" s="64"/>
      <c r="E132" s="56"/>
      <c r="F132" s="56"/>
    </row>
    <row r="133" spans="1:6" ht="12.75" x14ac:dyDescent="0.2">
      <c r="A133" s="39"/>
      <c r="B133" s="43"/>
      <c r="C133" s="64"/>
      <c r="D133" s="64"/>
      <c r="E133" s="56"/>
      <c r="F133" s="56"/>
    </row>
    <row r="134" spans="1:6" ht="12.75" x14ac:dyDescent="0.2">
      <c r="A134" s="39"/>
      <c r="B134" s="43"/>
      <c r="C134" s="64"/>
      <c r="D134" s="64"/>
      <c r="E134" s="56"/>
      <c r="F134" s="56"/>
    </row>
    <row r="135" spans="1:6" ht="12.75" x14ac:dyDescent="0.2">
      <c r="A135" s="39"/>
      <c r="B135" s="43"/>
      <c r="C135" s="64"/>
      <c r="D135" s="64"/>
      <c r="E135" s="56"/>
      <c r="F135" s="56"/>
    </row>
    <row r="136" spans="1:6" ht="12.75" x14ac:dyDescent="0.2">
      <c r="A136" s="39"/>
      <c r="B136" s="43"/>
      <c r="C136" s="64"/>
      <c r="D136" s="64"/>
      <c r="E136" s="56"/>
      <c r="F136" s="56"/>
    </row>
    <row r="137" spans="1:6" ht="12.75" x14ac:dyDescent="0.2">
      <c r="A137" s="39"/>
      <c r="B137" s="43"/>
      <c r="C137" s="64"/>
      <c r="D137" s="64"/>
      <c r="E137" s="56"/>
      <c r="F137" s="56"/>
    </row>
    <row r="138" spans="1:6" ht="12.75" x14ac:dyDescent="0.2">
      <c r="A138" s="39"/>
      <c r="B138" s="43"/>
      <c r="C138" s="64"/>
      <c r="D138" s="64"/>
      <c r="E138" s="56"/>
      <c r="F138" s="56"/>
    </row>
    <row r="139" spans="1:6" ht="12.75" x14ac:dyDescent="0.2">
      <c r="A139" s="39"/>
      <c r="B139" s="43"/>
      <c r="C139" s="64"/>
      <c r="D139" s="64"/>
      <c r="E139" s="56"/>
      <c r="F139" s="56"/>
    </row>
    <row r="140" spans="1:6" ht="12.75" x14ac:dyDescent="0.2">
      <c r="A140" s="39"/>
      <c r="B140" s="43"/>
      <c r="C140" s="64"/>
      <c r="D140" s="64"/>
      <c r="E140" s="56"/>
      <c r="F140" s="56"/>
    </row>
    <row r="141" spans="1:6" ht="12.75" x14ac:dyDescent="0.2">
      <c r="A141" s="39"/>
      <c r="B141" s="43"/>
      <c r="C141" s="64"/>
      <c r="D141" s="64"/>
      <c r="E141" s="56"/>
      <c r="F141" s="56"/>
    </row>
    <row r="142" spans="1:6" ht="12.75" x14ac:dyDescent="0.2">
      <c r="A142" s="39"/>
      <c r="B142" s="43"/>
      <c r="C142" s="64"/>
      <c r="D142" s="64"/>
      <c r="E142" s="56"/>
      <c r="F142" s="56"/>
    </row>
    <row r="143" spans="1:6" ht="12.75" x14ac:dyDescent="0.2">
      <c r="A143" s="39"/>
      <c r="B143" s="43"/>
      <c r="C143" s="64"/>
      <c r="D143" s="64"/>
      <c r="E143" s="56"/>
      <c r="F143" s="56"/>
    </row>
    <row r="144" spans="1:6" ht="12.75" x14ac:dyDescent="0.2">
      <c r="A144" s="39"/>
      <c r="B144" s="43"/>
      <c r="C144" s="64"/>
      <c r="D144" s="64"/>
      <c r="E144" s="56"/>
      <c r="F144" s="56"/>
    </row>
    <row r="145" spans="1:6" ht="12.75" x14ac:dyDescent="0.2">
      <c r="A145" s="39"/>
      <c r="B145" s="43"/>
      <c r="C145" s="64"/>
      <c r="D145" s="64"/>
      <c r="E145" s="56"/>
      <c r="F145" s="56"/>
    </row>
    <row r="146" spans="1:6" ht="12.75" x14ac:dyDescent="0.2">
      <c r="A146" s="39"/>
      <c r="B146" s="43"/>
      <c r="C146" s="64"/>
      <c r="D146" s="64"/>
      <c r="E146" s="56"/>
      <c r="F146" s="56"/>
    </row>
    <row r="147" spans="1:6" ht="12.75" x14ac:dyDescent="0.2">
      <c r="A147" s="39"/>
      <c r="B147" s="43"/>
      <c r="C147" s="64"/>
      <c r="D147" s="64"/>
      <c r="E147" s="56"/>
      <c r="F147" s="56"/>
    </row>
    <row r="148" spans="1:6" ht="12.75" x14ac:dyDescent="0.2">
      <c r="A148" s="39"/>
      <c r="B148" s="43"/>
      <c r="C148" s="64"/>
      <c r="D148" s="64"/>
      <c r="E148" s="56"/>
      <c r="F148" s="56"/>
    </row>
    <row r="149" spans="1:6" ht="12.75" x14ac:dyDescent="0.2">
      <c r="A149" s="39"/>
      <c r="B149" s="43"/>
      <c r="C149" s="64"/>
      <c r="D149" s="64"/>
      <c r="E149" s="56"/>
      <c r="F149" s="56"/>
    </row>
    <row r="150" spans="1:6" ht="12.75" x14ac:dyDescent="0.2">
      <c r="A150" s="39"/>
      <c r="B150" s="43"/>
      <c r="C150" s="64"/>
      <c r="D150" s="64"/>
      <c r="E150" s="56"/>
      <c r="F150" s="56"/>
    </row>
    <row r="151" spans="1:6" ht="12.75" x14ac:dyDescent="0.2">
      <c r="A151" s="39"/>
      <c r="B151" s="43"/>
      <c r="C151" s="64"/>
      <c r="D151" s="64"/>
      <c r="E151" s="56"/>
      <c r="F151" s="56"/>
    </row>
    <row r="152" spans="1:6" ht="12.75" x14ac:dyDescent="0.2">
      <c r="A152" s="39"/>
      <c r="B152" s="43"/>
      <c r="C152" s="64"/>
      <c r="D152" s="64"/>
      <c r="E152" s="56"/>
      <c r="F152" s="56"/>
    </row>
    <row r="153" spans="1:6" ht="12.75" x14ac:dyDescent="0.2">
      <c r="A153" s="39"/>
      <c r="B153" s="43"/>
      <c r="C153" s="64"/>
      <c r="D153" s="64"/>
      <c r="E153" s="56"/>
      <c r="F153" s="56"/>
    </row>
    <row r="154" spans="1:6" ht="12.75" x14ac:dyDescent="0.2">
      <c r="A154" s="39"/>
      <c r="B154" s="43"/>
      <c r="C154" s="64"/>
      <c r="D154" s="64"/>
      <c r="E154" s="56"/>
      <c r="F154" s="56"/>
    </row>
    <row r="155" spans="1:6" ht="12.75" x14ac:dyDescent="0.2">
      <c r="A155" s="39"/>
      <c r="B155" s="43"/>
      <c r="C155" s="64"/>
      <c r="D155" s="64"/>
      <c r="E155" s="56"/>
      <c r="F155" s="56"/>
    </row>
    <row r="156" spans="1:6" ht="12.75" x14ac:dyDescent="0.2">
      <c r="A156" s="39"/>
      <c r="B156" s="43"/>
      <c r="C156" s="64"/>
      <c r="D156" s="64"/>
      <c r="E156" s="56"/>
      <c r="F156" s="56"/>
    </row>
    <row r="157" spans="1:6" ht="12.75" x14ac:dyDescent="0.2">
      <c r="A157" s="39"/>
      <c r="B157" s="43"/>
      <c r="C157" s="64"/>
      <c r="D157" s="64"/>
      <c r="E157" s="56"/>
      <c r="F157" s="56"/>
    </row>
    <row r="158" spans="1:6" ht="12.75" x14ac:dyDescent="0.2">
      <c r="A158" s="39"/>
      <c r="B158" s="43"/>
      <c r="C158" s="64"/>
      <c r="D158" s="64"/>
      <c r="E158" s="56"/>
      <c r="F158" s="56"/>
    </row>
    <row r="159" spans="1:6" ht="12.75" x14ac:dyDescent="0.2">
      <c r="A159" s="39"/>
      <c r="B159" s="43"/>
      <c r="C159" s="64"/>
      <c r="D159" s="64"/>
      <c r="E159" s="56"/>
      <c r="F159" s="56"/>
    </row>
    <row r="160" spans="1:6" ht="12.75" x14ac:dyDescent="0.2">
      <c r="A160" s="39"/>
      <c r="B160" s="43"/>
      <c r="C160" s="64"/>
      <c r="D160" s="64"/>
      <c r="E160" s="56"/>
      <c r="F160" s="56"/>
    </row>
    <row r="161" spans="1:6" ht="12.75" x14ac:dyDescent="0.2">
      <c r="A161" s="39"/>
      <c r="B161" s="43"/>
      <c r="C161" s="64"/>
      <c r="D161" s="64"/>
      <c r="E161" s="56"/>
      <c r="F161" s="56"/>
    </row>
    <row r="162" spans="1:6" ht="12.75" x14ac:dyDescent="0.2">
      <c r="A162" s="39"/>
      <c r="B162" s="43"/>
      <c r="C162" s="64"/>
      <c r="D162" s="64"/>
      <c r="E162" s="56"/>
      <c r="F162" s="56"/>
    </row>
    <row r="163" spans="1:6" ht="12.75" x14ac:dyDescent="0.2">
      <c r="A163" s="39"/>
      <c r="B163" s="43"/>
      <c r="C163" s="64"/>
      <c r="D163" s="64"/>
      <c r="E163" s="56"/>
      <c r="F163" s="56"/>
    </row>
    <row r="164" spans="1:6" ht="12.75" x14ac:dyDescent="0.2">
      <c r="A164" s="39"/>
      <c r="B164" s="43"/>
      <c r="C164" s="64"/>
      <c r="D164" s="64"/>
      <c r="E164" s="56"/>
      <c r="F164" s="56"/>
    </row>
    <row r="165" spans="1:6" ht="12.75" x14ac:dyDescent="0.2">
      <c r="A165" s="39"/>
      <c r="B165" s="43"/>
      <c r="C165" s="64"/>
      <c r="D165" s="64"/>
      <c r="E165" s="56"/>
      <c r="F165" s="56"/>
    </row>
    <row r="166" spans="1:6" ht="12.75" x14ac:dyDescent="0.2">
      <c r="A166" s="39"/>
      <c r="B166" s="43"/>
      <c r="C166" s="64"/>
      <c r="D166" s="64"/>
      <c r="E166" s="56"/>
      <c r="F166" s="56"/>
    </row>
    <row r="167" spans="1:6" ht="12.75" x14ac:dyDescent="0.2">
      <c r="A167" s="39"/>
      <c r="B167" s="43"/>
      <c r="C167" s="64"/>
      <c r="D167" s="64"/>
      <c r="E167" s="56"/>
      <c r="F167" s="56"/>
    </row>
    <row r="168" spans="1:6" ht="12.75" x14ac:dyDescent="0.2">
      <c r="A168" s="39"/>
      <c r="B168" s="43"/>
      <c r="C168" s="64"/>
      <c r="D168" s="64"/>
      <c r="E168" s="56"/>
      <c r="F168" s="56"/>
    </row>
    <row r="169" spans="1:6" ht="12.75" x14ac:dyDescent="0.2">
      <c r="A169" s="39"/>
      <c r="B169" s="43"/>
      <c r="C169" s="64"/>
      <c r="D169" s="64"/>
      <c r="E169" s="56"/>
      <c r="F169" s="56"/>
    </row>
    <row r="170" spans="1:6" ht="12.75" x14ac:dyDescent="0.2">
      <c r="A170" s="39"/>
      <c r="B170" s="43"/>
      <c r="C170" s="64"/>
      <c r="D170" s="64"/>
      <c r="E170" s="56"/>
      <c r="F170" s="56"/>
    </row>
    <row r="171" spans="1:6" ht="12.75" x14ac:dyDescent="0.2">
      <c r="A171" s="39"/>
      <c r="B171" s="43"/>
      <c r="C171" s="64"/>
      <c r="D171" s="64"/>
      <c r="E171" s="56"/>
      <c r="F171" s="56"/>
    </row>
    <row r="172" spans="1:6" ht="12.75" x14ac:dyDescent="0.2">
      <c r="A172" s="39"/>
      <c r="B172" s="43"/>
      <c r="C172" s="64"/>
      <c r="D172" s="64"/>
      <c r="E172" s="56"/>
      <c r="F172" s="56"/>
    </row>
    <row r="173" spans="1:6" ht="12.75" x14ac:dyDescent="0.2">
      <c r="A173" s="39"/>
      <c r="B173" s="43"/>
      <c r="C173" s="64"/>
      <c r="D173" s="64"/>
      <c r="E173" s="56"/>
      <c r="F173" s="56"/>
    </row>
    <row r="174" spans="1:6" ht="12.75" x14ac:dyDescent="0.2">
      <c r="A174" s="39"/>
      <c r="B174" s="43"/>
      <c r="C174" s="64"/>
      <c r="D174" s="64"/>
      <c r="E174" s="56"/>
      <c r="F174" s="56"/>
    </row>
    <row r="175" spans="1:6" ht="12.75" x14ac:dyDescent="0.2">
      <c r="A175" s="39"/>
      <c r="B175" s="43"/>
      <c r="C175" s="64"/>
      <c r="D175" s="64"/>
      <c r="E175" s="56"/>
      <c r="F175" s="56"/>
    </row>
    <row r="176" spans="1:6" ht="12.75" x14ac:dyDescent="0.2">
      <c r="A176" s="39"/>
      <c r="B176" s="43"/>
      <c r="C176" s="64"/>
      <c r="D176" s="64"/>
      <c r="E176" s="56"/>
      <c r="F176" s="56"/>
    </row>
    <row r="177" spans="1:6" ht="12.75" x14ac:dyDescent="0.2">
      <c r="A177" s="39"/>
      <c r="B177" s="43"/>
      <c r="C177" s="64"/>
      <c r="D177" s="64"/>
      <c r="E177" s="56"/>
      <c r="F177" s="56"/>
    </row>
    <row r="178" spans="1:6" ht="12.75" x14ac:dyDescent="0.2">
      <c r="A178" s="39"/>
      <c r="B178" s="43"/>
      <c r="C178" s="64"/>
      <c r="D178" s="64"/>
      <c r="E178" s="56"/>
      <c r="F178" s="56"/>
    </row>
    <row r="179" spans="1:6" ht="12.75" x14ac:dyDescent="0.2">
      <c r="A179" s="39"/>
      <c r="B179" s="43"/>
      <c r="C179" s="64"/>
      <c r="D179" s="64"/>
      <c r="E179" s="56"/>
      <c r="F179" s="56"/>
    </row>
    <row r="180" spans="1:6" ht="12.75" x14ac:dyDescent="0.2">
      <c r="A180" s="39"/>
      <c r="B180" s="43"/>
      <c r="C180" s="64"/>
      <c r="D180" s="64"/>
      <c r="E180" s="56"/>
      <c r="F180" s="56"/>
    </row>
    <row r="181" spans="1:6" ht="12.75" x14ac:dyDescent="0.2">
      <c r="A181" s="39"/>
      <c r="B181" s="43"/>
      <c r="C181" s="64"/>
      <c r="D181" s="64"/>
      <c r="E181" s="56"/>
      <c r="F181" s="56"/>
    </row>
    <row r="182" spans="1:6" ht="12.75" x14ac:dyDescent="0.2">
      <c r="A182" s="39"/>
      <c r="B182" s="43"/>
      <c r="C182" s="64"/>
      <c r="D182" s="64"/>
      <c r="E182" s="56"/>
      <c r="F182" s="56"/>
    </row>
    <row r="183" spans="1:6" ht="12.75" x14ac:dyDescent="0.2">
      <c r="A183" s="39"/>
      <c r="B183" s="43"/>
      <c r="C183" s="64"/>
      <c r="D183" s="64"/>
      <c r="E183" s="56"/>
      <c r="F183" s="56"/>
    </row>
    <row r="184" spans="1:6" ht="12.75" x14ac:dyDescent="0.2">
      <c r="A184" s="39"/>
      <c r="B184" s="43"/>
      <c r="C184" s="64"/>
      <c r="D184" s="64"/>
      <c r="E184" s="56"/>
      <c r="F184" s="56"/>
    </row>
    <row r="185" spans="1:6" ht="12.75" x14ac:dyDescent="0.2">
      <c r="A185" s="39"/>
      <c r="B185" s="43"/>
      <c r="C185" s="64"/>
      <c r="D185" s="64"/>
      <c r="E185" s="56"/>
      <c r="F185" s="56"/>
    </row>
    <row r="186" spans="1:6" ht="12.75" x14ac:dyDescent="0.2">
      <c r="A186" s="39"/>
      <c r="B186" s="43"/>
      <c r="C186" s="64"/>
      <c r="D186" s="64"/>
      <c r="E186" s="56"/>
      <c r="F186" s="56"/>
    </row>
    <row r="187" spans="1:6" ht="12.75" x14ac:dyDescent="0.2">
      <c r="A187" s="39"/>
      <c r="B187" s="43"/>
      <c r="C187" s="64"/>
      <c r="D187" s="64"/>
      <c r="E187" s="56"/>
      <c r="F187" s="56"/>
    </row>
    <row r="188" spans="1:6" ht="12.75" x14ac:dyDescent="0.2">
      <c r="A188" s="39"/>
      <c r="B188" s="43"/>
      <c r="C188" s="64"/>
      <c r="D188" s="64"/>
      <c r="E188" s="56"/>
      <c r="F188" s="56"/>
    </row>
    <row r="189" spans="1:6" ht="12.75" x14ac:dyDescent="0.2">
      <c r="A189" s="39"/>
      <c r="B189" s="43"/>
      <c r="C189" s="64"/>
      <c r="D189" s="64"/>
      <c r="E189" s="56"/>
      <c r="F189" s="56"/>
    </row>
    <row r="190" spans="1:6" ht="12.75" x14ac:dyDescent="0.2">
      <c r="A190" s="39"/>
      <c r="B190" s="43"/>
      <c r="C190" s="64"/>
      <c r="D190" s="64"/>
      <c r="E190" s="56"/>
      <c r="F190" s="56"/>
    </row>
    <row r="191" spans="1:6" ht="12.75" x14ac:dyDescent="0.2">
      <c r="A191" s="39"/>
      <c r="B191" s="43"/>
      <c r="C191" s="64"/>
      <c r="D191" s="64"/>
      <c r="E191" s="56"/>
      <c r="F191" s="56"/>
    </row>
    <row r="192" spans="1:6" ht="12.75" x14ac:dyDescent="0.2">
      <c r="A192" s="39"/>
      <c r="B192" s="43"/>
      <c r="C192" s="64"/>
      <c r="D192" s="64"/>
      <c r="E192" s="56"/>
      <c r="F192" s="56"/>
    </row>
    <row r="193" spans="1:6" ht="12.75" x14ac:dyDescent="0.2">
      <c r="A193" s="39"/>
      <c r="B193" s="43"/>
      <c r="C193" s="64"/>
      <c r="D193" s="64"/>
      <c r="E193" s="56"/>
      <c r="F193" s="56"/>
    </row>
    <row r="194" spans="1:6" ht="12.75" x14ac:dyDescent="0.2">
      <c r="A194" s="39"/>
      <c r="B194" s="43"/>
      <c r="C194" s="64"/>
      <c r="D194" s="64"/>
      <c r="E194" s="56"/>
      <c r="F194" s="56"/>
    </row>
    <row r="195" spans="1:6" ht="12.75" x14ac:dyDescent="0.2">
      <c r="A195" s="39"/>
      <c r="B195" s="43"/>
      <c r="C195" s="64"/>
      <c r="D195" s="64"/>
      <c r="E195" s="56"/>
      <c r="F195" s="56"/>
    </row>
    <row r="196" spans="1:6" ht="12.75" x14ac:dyDescent="0.2">
      <c r="A196" s="39"/>
      <c r="B196" s="43"/>
      <c r="C196" s="64"/>
      <c r="D196" s="64"/>
      <c r="E196" s="56"/>
      <c r="F196" s="56"/>
    </row>
    <row r="197" spans="1:6" ht="12.75" x14ac:dyDescent="0.2">
      <c r="A197" s="39"/>
      <c r="B197" s="43"/>
      <c r="C197" s="64"/>
      <c r="D197" s="64"/>
      <c r="E197" s="56"/>
      <c r="F197" s="56"/>
    </row>
    <row r="198" spans="1:6" ht="12.75" x14ac:dyDescent="0.2">
      <c r="A198" s="39"/>
      <c r="B198" s="43"/>
      <c r="C198" s="64"/>
      <c r="D198" s="64"/>
      <c r="E198" s="56"/>
      <c r="F198" s="56"/>
    </row>
    <row r="199" spans="1:6" ht="12.75" x14ac:dyDescent="0.2">
      <c r="A199" s="39"/>
      <c r="B199" s="43"/>
      <c r="C199" s="64"/>
      <c r="D199" s="64"/>
      <c r="E199" s="56"/>
      <c r="F199" s="56"/>
    </row>
    <row r="200" spans="1:6" ht="12.75" x14ac:dyDescent="0.2">
      <c r="A200" s="39"/>
      <c r="B200" s="43"/>
      <c r="C200" s="64"/>
      <c r="D200" s="64"/>
      <c r="E200" s="56"/>
      <c r="F200" s="56"/>
    </row>
    <row r="201" spans="1:6" ht="12.75" x14ac:dyDescent="0.2">
      <c r="A201" s="39"/>
      <c r="B201" s="43"/>
      <c r="C201" s="64"/>
      <c r="D201" s="64"/>
      <c r="E201" s="56"/>
      <c r="F201" s="56"/>
    </row>
    <row r="202" spans="1:6" ht="12.75" x14ac:dyDescent="0.2">
      <c r="A202" s="39"/>
      <c r="B202" s="43"/>
      <c r="C202" s="64"/>
      <c r="D202" s="64"/>
      <c r="E202" s="56"/>
      <c r="F202" s="56"/>
    </row>
    <row r="203" spans="1:6" ht="12.75" x14ac:dyDescent="0.2">
      <c r="A203" s="39"/>
      <c r="B203" s="43"/>
      <c r="C203" s="64"/>
      <c r="D203" s="64"/>
      <c r="E203" s="56"/>
      <c r="F203" s="56"/>
    </row>
    <row r="204" spans="1:6" ht="12.75" x14ac:dyDescent="0.2">
      <c r="A204" s="39"/>
      <c r="B204" s="43"/>
      <c r="C204" s="64"/>
      <c r="D204" s="64"/>
      <c r="E204" s="56"/>
      <c r="F204" s="56"/>
    </row>
    <row r="205" spans="1:6" ht="12.75" x14ac:dyDescent="0.2">
      <c r="A205" s="39"/>
      <c r="B205" s="43"/>
      <c r="C205" s="64"/>
      <c r="D205" s="64"/>
      <c r="E205" s="56"/>
      <c r="F205" s="56"/>
    </row>
    <row r="206" spans="1:6" ht="12.75" x14ac:dyDescent="0.2">
      <c r="A206" s="39"/>
      <c r="B206" s="43"/>
      <c r="C206" s="64"/>
      <c r="D206" s="64"/>
      <c r="E206" s="56"/>
      <c r="F206" s="56"/>
    </row>
    <row r="207" spans="1:6" ht="12.75" x14ac:dyDescent="0.2">
      <c r="A207" s="39"/>
      <c r="B207" s="43"/>
      <c r="C207" s="64"/>
      <c r="D207" s="64"/>
      <c r="E207" s="56"/>
      <c r="F207" s="56"/>
    </row>
    <row r="208" spans="1:6" ht="12.75" x14ac:dyDescent="0.2">
      <c r="A208" s="39"/>
      <c r="B208" s="43"/>
      <c r="C208" s="64"/>
      <c r="D208" s="64"/>
      <c r="E208" s="56"/>
      <c r="F208" s="56"/>
    </row>
    <row r="209" spans="1:6" ht="12.75" x14ac:dyDescent="0.2">
      <c r="A209" s="39"/>
      <c r="B209" s="43"/>
      <c r="C209" s="64"/>
      <c r="D209" s="64"/>
      <c r="E209" s="56"/>
      <c r="F209" s="56"/>
    </row>
    <row r="210" spans="1:6" ht="12.75" x14ac:dyDescent="0.2">
      <c r="A210" s="39"/>
      <c r="B210" s="43"/>
      <c r="C210" s="64"/>
      <c r="D210" s="64"/>
      <c r="E210" s="56"/>
      <c r="F210" s="56"/>
    </row>
    <row r="211" spans="1:6" ht="12.75" x14ac:dyDescent="0.2">
      <c r="A211" s="39"/>
      <c r="B211" s="43"/>
      <c r="C211" s="64"/>
      <c r="D211" s="64"/>
      <c r="E211" s="56"/>
      <c r="F211" s="56"/>
    </row>
    <row r="212" spans="1:6" ht="12.75" x14ac:dyDescent="0.2">
      <c r="A212" s="39"/>
      <c r="B212" s="43"/>
      <c r="C212" s="64"/>
      <c r="D212" s="64"/>
      <c r="E212" s="56"/>
      <c r="F212" s="56"/>
    </row>
    <row r="213" spans="1:6" ht="12.75" x14ac:dyDescent="0.2">
      <c r="A213" s="39"/>
      <c r="B213" s="43"/>
      <c r="C213" s="64"/>
      <c r="D213" s="64"/>
      <c r="E213" s="56"/>
      <c r="F213" s="56"/>
    </row>
    <row r="214" spans="1:6" ht="12.75" x14ac:dyDescent="0.2">
      <c r="A214" s="39"/>
      <c r="B214" s="43"/>
      <c r="C214" s="64"/>
      <c r="D214" s="64"/>
      <c r="E214" s="56"/>
      <c r="F214" s="56"/>
    </row>
    <row r="215" spans="1:6" ht="12.75" x14ac:dyDescent="0.2">
      <c r="A215" s="39"/>
      <c r="B215" s="43"/>
      <c r="C215" s="64"/>
      <c r="D215" s="64"/>
      <c r="E215" s="56"/>
      <c r="F215" s="56"/>
    </row>
    <row r="216" spans="1:6" ht="12.75" x14ac:dyDescent="0.2">
      <c r="A216" s="39"/>
      <c r="B216" s="43"/>
      <c r="C216" s="64"/>
      <c r="D216" s="64"/>
      <c r="E216" s="56"/>
      <c r="F216" s="56"/>
    </row>
    <row r="217" spans="1:6" ht="12.75" x14ac:dyDescent="0.2">
      <c r="A217" s="39"/>
      <c r="B217" s="43"/>
      <c r="C217" s="64"/>
      <c r="D217" s="64"/>
      <c r="E217" s="56"/>
      <c r="F217" s="56"/>
    </row>
    <row r="218" spans="1:6" ht="12.75" x14ac:dyDescent="0.2">
      <c r="A218" s="39"/>
      <c r="B218" s="43"/>
      <c r="C218" s="64"/>
      <c r="D218" s="64"/>
      <c r="E218" s="56"/>
      <c r="F218" s="56"/>
    </row>
    <row r="219" spans="1:6" ht="12.75" x14ac:dyDescent="0.2">
      <c r="A219" s="39"/>
      <c r="B219" s="43"/>
      <c r="C219" s="64"/>
      <c r="D219" s="64"/>
      <c r="E219" s="56"/>
      <c r="F219" s="56"/>
    </row>
    <row r="220" spans="1:6" ht="12.75" x14ac:dyDescent="0.2">
      <c r="A220" s="39"/>
      <c r="B220" s="43"/>
      <c r="C220" s="64"/>
      <c r="D220" s="64"/>
      <c r="E220" s="56"/>
      <c r="F220" s="56"/>
    </row>
    <row r="221" spans="1:6" ht="12.75" x14ac:dyDescent="0.2">
      <c r="A221" s="39"/>
      <c r="B221" s="43"/>
      <c r="C221" s="64"/>
      <c r="D221" s="64"/>
      <c r="E221" s="56"/>
      <c r="F221" s="56"/>
    </row>
    <row r="222" spans="1:6" ht="12.75" x14ac:dyDescent="0.2">
      <c r="A222" s="39"/>
      <c r="B222" s="43"/>
      <c r="C222" s="64"/>
      <c r="D222" s="64"/>
      <c r="E222" s="56"/>
      <c r="F222" s="56"/>
    </row>
    <row r="223" spans="1:6" ht="12.75" x14ac:dyDescent="0.2">
      <c r="A223" s="39"/>
      <c r="B223" s="43"/>
      <c r="C223" s="64"/>
      <c r="D223" s="64"/>
      <c r="E223" s="56"/>
      <c r="F223" s="56"/>
    </row>
    <row r="224" spans="1:6" ht="12.75" x14ac:dyDescent="0.2">
      <c r="A224" s="39"/>
      <c r="B224" s="43"/>
      <c r="C224" s="64"/>
      <c r="D224" s="64"/>
      <c r="E224" s="56"/>
      <c r="F224" s="56"/>
    </row>
    <row r="225" spans="1:6" ht="12.75" x14ac:dyDescent="0.2">
      <c r="A225" s="39"/>
      <c r="B225" s="43"/>
      <c r="C225" s="64"/>
      <c r="D225" s="64"/>
      <c r="E225" s="56"/>
      <c r="F225" s="56"/>
    </row>
    <row r="226" spans="1:6" ht="12.75" x14ac:dyDescent="0.2">
      <c r="A226" s="39"/>
      <c r="B226" s="43"/>
      <c r="C226" s="64"/>
      <c r="D226" s="64"/>
      <c r="E226" s="56"/>
      <c r="F226" s="56"/>
    </row>
    <row r="227" spans="1:6" ht="12.75" x14ac:dyDescent="0.2">
      <c r="A227" s="39"/>
      <c r="B227" s="43"/>
      <c r="C227" s="64"/>
      <c r="D227" s="64"/>
      <c r="E227" s="56"/>
      <c r="F227" s="56"/>
    </row>
    <row r="228" spans="1:6" ht="12.75" x14ac:dyDescent="0.2">
      <c r="A228" s="39"/>
      <c r="B228" s="43"/>
      <c r="C228" s="64"/>
      <c r="D228" s="64"/>
      <c r="E228" s="56"/>
      <c r="F228" s="56"/>
    </row>
    <row r="229" spans="1:6" ht="12.75" x14ac:dyDescent="0.2">
      <c r="A229" s="39"/>
      <c r="B229" s="43"/>
      <c r="C229" s="64"/>
      <c r="D229" s="64"/>
      <c r="E229" s="56"/>
      <c r="F229" s="56"/>
    </row>
    <row r="230" spans="1:6" ht="12.75" x14ac:dyDescent="0.2">
      <c r="A230" s="39"/>
      <c r="B230" s="43"/>
      <c r="C230" s="64"/>
      <c r="D230" s="64"/>
      <c r="E230" s="56"/>
      <c r="F230" s="56"/>
    </row>
    <row r="231" spans="1:6" ht="12.75" x14ac:dyDescent="0.2">
      <c r="A231" s="39"/>
      <c r="B231" s="43"/>
      <c r="C231" s="64"/>
      <c r="D231" s="64"/>
      <c r="E231" s="56"/>
      <c r="F231" s="56"/>
    </row>
    <row r="232" spans="1:6" ht="12.75" x14ac:dyDescent="0.2">
      <c r="A232" s="39"/>
      <c r="B232" s="43"/>
      <c r="C232" s="64"/>
      <c r="D232" s="64"/>
      <c r="E232" s="56"/>
      <c r="F232" s="56"/>
    </row>
    <row r="233" spans="1:6" ht="12.75" x14ac:dyDescent="0.2">
      <c r="A233" s="39"/>
      <c r="B233" s="43"/>
      <c r="C233" s="64"/>
      <c r="D233" s="64"/>
      <c r="E233" s="56"/>
      <c r="F233" s="56"/>
    </row>
    <row r="234" spans="1:6" ht="12.75" x14ac:dyDescent="0.2">
      <c r="A234" s="39"/>
      <c r="B234" s="43"/>
      <c r="C234" s="64"/>
      <c r="D234" s="64"/>
      <c r="E234" s="56"/>
      <c r="F234" s="56"/>
    </row>
    <row r="235" spans="1:6" ht="12.75" x14ac:dyDescent="0.2">
      <c r="A235" s="39"/>
      <c r="B235" s="43"/>
      <c r="C235" s="64"/>
      <c r="D235" s="64"/>
      <c r="E235" s="56"/>
      <c r="F235" s="56"/>
    </row>
    <row r="236" spans="1:6" ht="12.75" x14ac:dyDescent="0.2">
      <c r="A236" s="39"/>
      <c r="B236" s="43"/>
      <c r="C236" s="64"/>
      <c r="D236" s="64"/>
      <c r="E236" s="56"/>
      <c r="F236" s="56"/>
    </row>
    <row r="237" spans="1:6" ht="12.75" x14ac:dyDescent="0.2">
      <c r="A237" s="39"/>
      <c r="B237" s="43"/>
      <c r="C237" s="64"/>
      <c r="D237" s="64"/>
      <c r="E237" s="56"/>
      <c r="F237" s="56"/>
    </row>
    <row r="238" spans="1:6" ht="12.75" x14ac:dyDescent="0.2">
      <c r="A238" s="39"/>
      <c r="B238" s="43"/>
      <c r="C238" s="64"/>
      <c r="D238" s="64"/>
      <c r="E238" s="56"/>
      <c r="F238" s="56"/>
    </row>
    <row r="239" spans="1:6" ht="12.75" x14ac:dyDescent="0.2">
      <c r="A239" s="39"/>
      <c r="B239" s="43"/>
      <c r="C239" s="64"/>
      <c r="D239" s="64"/>
      <c r="E239" s="56"/>
      <c r="F239" s="56"/>
    </row>
    <row r="240" spans="1:6" ht="12.75" x14ac:dyDescent="0.2">
      <c r="A240" s="39"/>
      <c r="B240" s="43"/>
      <c r="C240" s="64"/>
      <c r="D240" s="64"/>
      <c r="E240" s="56"/>
      <c r="F240" s="56"/>
    </row>
    <row r="241" spans="1:6" ht="12.75" x14ac:dyDescent="0.2">
      <c r="A241" s="39"/>
      <c r="B241" s="43"/>
      <c r="C241" s="64"/>
      <c r="D241" s="64"/>
      <c r="E241" s="56"/>
      <c r="F241" s="56"/>
    </row>
    <row r="242" spans="1:6" ht="12.75" x14ac:dyDescent="0.2">
      <c r="A242" s="39"/>
      <c r="B242" s="43"/>
      <c r="C242" s="64"/>
      <c r="D242" s="64"/>
      <c r="E242" s="56"/>
      <c r="F242" s="56"/>
    </row>
    <row r="243" spans="1:6" ht="12.75" x14ac:dyDescent="0.2">
      <c r="A243" s="39"/>
      <c r="B243" s="43"/>
      <c r="C243" s="64"/>
      <c r="D243" s="64"/>
      <c r="E243" s="56"/>
      <c r="F243" s="56"/>
    </row>
    <row r="244" spans="1:6" ht="12.75" x14ac:dyDescent="0.2">
      <c r="A244" s="39"/>
      <c r="B244" s="43"/>
      <c r="C244" s="64"/>
      <c r="D244" s="64"/>
      <c r="E244" s="56"/>
      <c r="F244" s="56"/>
    </row>
    <row r="245" spans="1:6" ht="12.75" x14ac:dyDescent="0.2">
      <c r="A245" s="39"/>
      <c r="B245" s="43"/>
      <c r="C245" s="64"/>
      <c r="D245" s="64"/>
      <c r="E245" s="56"/>
      <c r="F245" s="56"/>
    </row>
    <row r="246" spans="1:6" ht="12.75" x14ac:dyDescent="0.2">
      <c r="A246" s="39"/>
      <c r="B246" s="43"/>
      <c r="C246" s="64"/>
      <c r="D246" s="64"/>
      <c r="E246" s="56"/>
      <c r="F246" s="56"/>
    </row>
    <row r="247" spans="1:6" ht="12.75" x14ac:dyDescent="0.2">
      <c r="A247" s="39"/>
      <c r="B247" s="43"/>
      <c r="C247" s="64"/>
      <c r="D247" s="64"/>
      <c r="E247" s="56"/>
      <c r="F247" s="56"/>
    </row>
    <row r="248" spans="1:6" ht="12.75" x14ac:dyDescent="0.2">
      <c r="A248" s="39"/>
      <c r="B248" s="43"/>
      <c r="C248" s="64"/>
      <c r="D248" s="64"/>
      <c r="E248" s="56"/>
      <c r="F248" s="56"/>
    </row>
    <row r="249" spans="1:6" ht="12.75" x14ac:dyDescent="0.2">
      <c r="A249" s="39"/>
      <c r="B249" s="43"/>
      <c r="C249" s="64"/>
      <c r="D249" s="64"/>
      <c r="E249" s="56"/>
      <c r="F249" s="56"/>
    </row>
    <row r="250" spans="1:6" ht="12.75" x14ac:dyDescent="0.2">
      <c r="A250" s="39"/>
      <c r="B250" s="43"/>
      <c r="C250" s="64"/>
      <c r="D250" s="64"/>
      <c r="E250" s="56"/>
      <c r="F250" s="56"/>
    </row>
    <row r="251" spans="1:6" ht="12.75" x14ac:dyDescent="0.2">
      <c r="A251" s="39"/>
      <c r="B251" s="43"/>
      <c r="C251" s="64"/>
      <c r="D251" s="64"/>
      <c r="E251" s="56"/>
      <c r="F251" s="56"/>
    </row>
    <row r="252" spans="1:6" ht="12.75" x14ac:dyDescent="0.2">
      <c r="A252" s="39"/>
      <c r="B252" s="43"/>
      <c r="C252" s="64"/>
      <c r="D252" s="64"/>
      <c r="E252" s="56"/>
      <c r="F252" s="56"/>
    </row>
    <row r="253" spans="1:6" ht="12.75" x14ac:dyDescent="0.2">
      <c r="A253" s="39"/>
      <c r="B253" s="43"/>
      <c r="C253" s="64"/>
      <c r="D253" s="64"/>
      <c r="E253" s="56"/>
      <c r="F253" s="56"/>
    </row>
    <row r="254" spans="1:6" ht="12.75" x14ac:dyDescent="0.2">
      <c r="A254" s="39"/>
      <c r="B254" s="43"/>
      <c r="C254" s="64"/>
      <c r="D254" s="64"/>
      <c r="E254" s="56"/>
      <c r="F254" s="56"/>
    </row>
    <row r="255" spans="1:6" ht="12.75" x14ac:dyDescent="0.2">
      <c r="A255" s="39"/>
      <c r="B255" s="43"/>
      <c r="C255" s="64"/>
      <c r="D255" s="64"/>
      <c r="E255" s="56"/>
      <c r="F255" s="56"/>
    </row>
    <row r="256" spans="1:6" ht="12.75" x14ac:dyDescent="0.2">
      <c r="A256" s="39"/>
      <c r="B256" s="43"/>
      <c r="C256" s="64"/>
      <c r="D256" s="64"/>
      <c r="E256" s="56"/>
      <c r="F256" s="56"/>
    </row>
    <row r="257" spans="1:6" ht="12.75" x14ac:dyDescent="0.2">
      <c r="A257" s="39"/>
      <c r="B257" s="43"/>
      <c r="C257" s="64"/>
      <c r="D257" s="64"/>
      <c r="E257" s="56"/>
      <c r="F257" s="56"/>
    </row>
    <row r="258" spans="1:6" ht="12.75" x14ac:dyDescent="0.2">
      <c r="A258" s="39"/>
      <c r="B258" s="43"/>
      <c r="C258" s="64"/>
      <c r="D258" s="64"/>
      <c r="E258" s="56"/>
      <c r="F258" s="56"/>
    </row>
    <row r="259" spans="1:6" ht="12.75" x14ac:dyDescent="0.2">
      <c r="A259" s="39"/>
      <c r="B259" s="43"/>
      <c r="C259" s="64"/>
      <c r="D259" s="64"/>
      <c r="E259" s="56"/>
      <c r="F259" s="56"/>
    </row>
    <row r="260" spans="1:6" ht="12.75" x14ac:dyDescent="0.2">
      <c r="A260" s="39"/>
      <c r="B260" s="43"/>
      <c r="C260" s="64"/>
      <c r="D260" s="64"/>
      <c r="E260" s="56"/>
      <c r="F260" s="56"/>
    </row>
    <row r="261" spans="1:6" ht="12.75" x14ac:dyDescent="0.2">
      <c r="A261" s="39"/>
      <c r="B261" s="43"/>
      <c r="C261" s="64"/>
      <c r="D261" s="64"/>
      <c r="E261" s="56"/>
      <c r="F261" s="56"/>
    </row>
    <row r="262" spans="1:6" ht="12.75" x14ac:dyDescent="0.2">
      <c r="A262" s="39"/>
      <c r="B262" s="43"/>
      <c r="C262" s="64"/>
      <c r="D262" s="64"/>
      <c r="E262" s="56"/>
      <c r="F262" s="56"/>
    </row>
    <row r="263" spans="1:6" ht="12.75" x14ac:dyDescent="0.2">
      <c r="A263" s="39"/>
      <c r="B263" s="43"/>
      <c r="C263" s="64"/>
      <c r="D263" s="64"/>
      <c r="E263" s="56"/>
      <c r="F263" s="56"/>
    </row>
    <row r="264" spans="1:6" ht="12.75" x14ac:dyDescent="0.2">
      <c r="A264" s="39"/>
      <c r="B264" s="43"/>
      <c r="C264" s="64"/>
      <c r="D264" s="64"/>
      <c r="E264" s="56"/>
      <c r="F264" s="56"/>
    </row>
    <row r="265" spans="1:6" ht="12.75" x14ac:dyDescent="0.2">
      <c r="A265" s="39"/>
      <c r="B265" s="43"/>
      <c r="C265" s="64"/>
      <c r="D265" s="64"/>
      <c r="E265" s="56"/>
      <c r="F265" s="56"/>
    </row>
    <row r="266" spans="1:6" ht="12.75" x14ac:dyDescent="0.2">
      <c r="A266" s="39"/>
      <c r="B266" s="43"/>
      <c r="C266" s="64"/>
      <c r="D266" s="64"/>
      <c r="E266" s="56"/>
      <c r="F266" s="56"/>
    </row>
    <row r="267" spans="1:6" ht="12.75" x14ac:dyDescent="0.2">
      <c r="A267" s="39"/>
      <c r="B267" s="43"/>
      <c r="C267" s="64"/>
      <c r="D267" s="64"/>
      <c r="E267" s="56"/>
      <c r="F267" s="56"/>
    </row>
    <row r="268" spans="1:6" ht="12.75" x14ac:dyDescent="0.2">
      <c r="A268" s="39"/>
      <c r="B268" s="43"/>
      <c r="C268" s="64"/>
      <c r="D268" s="64"/>
      <c r="E268" s="56"/>
      <c r="F268" s="56"/>
    </row>
    <row r="269" spans="1:6" ht="12.75" x14ac:dyDescent="0.2">
      <c r="A269" s="39"/>
      <c r="B269" s="43"/>
      <c r="C269" s="64"/>
      <c r="D269" s="64"/>
      <c r="E269" s="56"/>
      <c r="F269" s="56"/>
    </row>
    <row r="270" spans="1:6" ht="12.75" x14ac:dyDescent="0.2">
      <c r="A270" s="39"/>
      <c r="B270" s="43"/>
      <c r="C270" s="64"/>
      <c r="D270" s="64"/>
      <c r="E270" s="56"/>
      <c r="F270" s="56"/>
    </row>
    <row r="271" spans="1:6" ht="12.75" x14ac:dyDescent="0.2">
      <c r="A271" s="39"/>
      <c r="B271" s="43"/>
      <c r="C271" s="64"/>
      <c r="D271" s="64"/>
      <c r="E271" s="56"/>
      <c r="F271" s="56"/>
    </row>
    <row r="272" spans="1:6" ht="12.75" x14ac:dyDescent="0.2">
      <c r="A272" s="39"/>
      <c r="B272" s="43"/>
      <c r="C272" s="64"/>
      <c r="D272" s="64"/>
      <c r="E272" s="56"/>
      <c r="F272" s="56"/>
    </row>
    <row r="273" spans="1:6" ht="12.75" x14ac:dyDescent="0.2">
      <c r="A273" s="39"/>
      <c r="B273" s="43"/>
      <c r="C273" s="64"/>
      <c r="D273" s="64"/>
      <c r="E273" s="56"/>
      <c r="F273" s="56"/>
    </row>
    <row r="274" spans="1:6" ht="12.75" x14ac:dyDescent="0.2">
      <c r="A274" s="39"/>
      <c r="B274" s="43"/>
      <c r="C274" s="64"/>
      <c r="D274" s="64"/>
      <c r="E274" s="56"/>
      <c r="F274" s="56"/>
    </row>
    <row r="275" spans="1:6" ht="12.75" x14ac:dyDescent="0.2">
      <c r="A275" s="39"/>
      <c r="B275" s="43"/>
      <c r="C275" s="64"/>
      <c r="D275" s="64"/>
      <c r="E275" s="56"/>
      <c r="F275" s="56"/>
    </row>
    <row r="276" spans="1:6" ht="12.75" x14ac:dyDescent="0.2">
      <c r="A276" s="39"/>
      <c r="B276" s="43"/>
      <c r="C276" s="64"/>
      <c r="D276" s="64"/>
      <c r="E276" s="56"/>
      <c r="F276" s="56"/>
    </row>
    <row r="277" spans="1:6" ht="12.75" x14ac:dyDescent="0.2">
      <c r="A277" s="39"/>
      <c r="B277" s="43"/>
      <c r="C277" s="64"/>
      <c r="D277" s="64"/>
      <c r="E277" s="56"/>
      <c r="F277" s="56"/>
    </row>
    <row r="278" spans="1:6" ht="12.75" x14ac:dyDescent="0.2">
      <c r="A278" s="39"/>
      <c r="B278" s="43"/>
      <c r="C278" s="64"/>
      <c r="D278" s="64"/>
      <c r="E278" s="56"/>
      <c r="F278" s="56"/>
    </row>
    <row r="279" spans="1:6" ht="12.75" x14ac:dyDescent="0.2">
      <c r="A279" s="39"/>
      <c r="B279" s="43"/>
      <c r="C279" s="64"/>
      <c r="D279" s="64"/>
      <c r="E279" s="56"/>
      <c r="F279" s="56"/>
    </row>
    <row r="280" spans="1:6" ht="12.75" x14ac:dyDescent="0.2">
      <c r="A280" s="39"/>
      <c r="B280" s="43"/>
      <c r="C280" s="64"/>
      <c r="D280" s="64"/>
      <c r="E280" s="56"/>
      <c r="F280" s="56"/>
    </row>
    <row r="281" spans="1:6" ht="12.75" x14ac:dyDescent="0.2">
      <c r="A281" s="39"/>
      <c r="B281" s="43"/>
      <c r="C281" s="64"/>
      <c r="D281" s="64"/>
      <c r="E281" s="56"/>
      <c r="F281" s="56"/>
    </row>
    <row r="282" spans="1:6" ht="12.75" x14ac:dyDescent="0.2">
      <c r="A282" s="39"/>
      <c r="B282" s="43"/>
      <c r="C282" s="64"/>
      <c r="D282" s="64"/>
      <c r="E282" s="56"/>
      <c r="F282" s="56"/>
    </row>
    <row r="283" spans="1:6" ht="12.75" x14ac:dyDescent="0.2">
      <c r="A283" s="39"/>
      <c r="B283" s="43"/>
      <c r="C283" s="64"/>
      <c r="D283" s="64"/>
      <c r="E283" s="56"/>
      <c r="F283" s="56"/>
    </row>
    <row r="284" spans="1:6" ht="12.75" x14ac:dyDescent="0.2">
      <c r="A284" s="39"/>
      <c r="B284" s="43"/>
      <c r="C284" s="64"/>
      <c r="D284" s="64"/>
      <c r="E284" s="56"/>
      <c r="F284" s="56"/>
    </row>
    <row r="285" spans="1:6" ht="12.75" x14ac:dyDescent="0.2">
      <c r="A285" s="39"/>
      <c r="B285" s="43"/>
      <c r="C285" s="64"/>
      <c r="D285" s="64"/>
      <c r="E285" s="56"/>
      <c r="F285" s="56"/>
    </row>
    <row r="286" spans="1:6" ht="12.75" x14ac:dyDescent="0.2">
      <c r="A286" s="39"/>
      <c r="B286" s="43"/>
      <c r="C286" s="64"/>
      <c r="D286" s="64"/>
      <c r="E286" s="56"/>
      <c r="F286" s="56"/>
    </row>
    <row r="287" spans="1:6" ht="12.75" x14ac:dyDescent="0.2">
      <c r="A287" s="39"/>
      <c r="B287" s="43"/>
      <c r="C287" s="64"/>
      <c r="D287" s="64"/>
      <c r="E287" s="56"/>
      <c r="F287" s="56"/>
    </row>
    <row r="288" spans="1:6" ht="12.75" x14ac:dyDescent="0.2">
      <c r="A288" s="39"/>
      <c r="B288" s="43"/>
      <c r="C288" s="64"/>
      <c r="D288" s="64"/>
      <c r="E288" s="56"/>
      <c r="F288" s="56"/>
    </row>
    <row r="289" spans="1:6" ht="12.75" x14ac:dyDescent="0.2">
      <c r="A289" s="39"/>
      <c r="B289" s="43"/>
      <c r="C289" s="64"/>
      <c r="D289" s="64"/>
      <c r="E289" s="56"/>
      <c r="F289" s="56"/>
    </row>
    <row r="290" spans="1:6" ht="12.75" x14ac:dyDescent="0.2">
      <c r="A290" s="39"/>
      <c r="B290" s="43"/>
      <c r="C290" s="64"/>
      <c r="D290" s="64"/>
      <c r="E290" s="56"/>
      <c r="F290" s="56"/>
    </row>
    <row r="291" spans="1:6" ht="12.75" x14ac:dyDescent="0.2">
      <c r="A291" s="39"/>
      <c r="B291" s="43"/>
      <c r="C291" s="64"/>
      <c r="D291" s="64"/>
      <c r="E291" s="56"/>
      <c r="F291" s="56"/>
    </row>
    <row r="292" spans="1:6" ht="12.75" x14ac:dyDescent="0.2">
      <c r="A292" s="39"/>
      <c r="B292" s="43"/>
      <c r="C292" s="64"/>
      <c r="D292" s="64"/>
      <c r="E292" s="56"/>
      <c r="F292" s="56"/>
    </row>
    <row r="293" spans="1:6" ht="12.75" x14ac:dyDescent="0.2">
      <c r="A293" s="39"/>
      <c r="B293" s="43"/>
      <c r="C293" s="64"/>
      <c r="D293" s="64"/>
      <c r="E293" s="56"/>
      <c r="F293" s="56"/>
    </row>
    <row r="294" spans="1:6" ht="12.75" x14ac:dyDescent="0.2">
      <c r="A294" s="39"/>
      <c r="B294" s="43"/>
      <c r="C294" s="64"/>
      <c r="D294" s="64"/>
      <c r="E294" s="56"/>
      <c r="F294" s="56"/>
    </row>
    <row r="295" spans="1:6" ht="12.75" x14ac:dyDescent="0.2">
      <c r="A295" s="39"/>
      <c r="B295" s="43"/>
      <c r="C295" s="64"/>
      <c r="D295" s="64"/>
      <c r="E295" s="56"/>
      <c r="F295" s="56"/>
    </row>
    <row r="296" spans="1:6" ht="12.75" x14ac:dyDescent="0.2">
      <c r="A296" s="39"/>
      <c r="B296" s="43"/>
      <c r="C296" s="64"/>
      <c r="D296" s="64"/>
      <c r="E296" s="56"/>
      <c r="F296" s="56"/>
    </row>
    <row r="297" spans="1:6" ht="12.75" x14ac:dyDescent="0.2">
      <c r="A297" s="39"/>
      <c r="B297" s="43"/>
      <c r="C297" s="64"/>
      <c r="D297" s="64"/>
      <c r="E297" s="56"/>
      <c r="F297" s="56"/>
    </row>
    <row r="298" spans="1:6" ht="12.75" x14ac:dyDescent="0.2">
      <c r="A298" s="39"/>
      <c r="B298" s="43"/>
      <c r="C298" s="64"/>
      <c r="D298" s="64"/>
      <c r="E298" s="56"/>
      <c r="F298" s="56"/>
    </row>
    <row r="299" spans="1:6" ht="12.75" x14ac:dyDescent="0.2">
      <c r="A299" s="39"/>
      <c r="B299" s="43"/>
      <c r="C299" s="64"/>
      <c r="D299" s="64"/>
      <c r="E299" s="56"/>
      <c r="F299" s="56"/>
    </row>
    <row r="300" spans="1:6" ht="12.75" x14ac:dyDescent="0.2">
      <c r="A300" s="39"/>
      <c r="B300" s="43"/>
      <c r="C300" s="64"/>
      <c r="D300" s="64"/>
      <c r="E300" s="56"/>
      <c r="F300" s="56"/>
    </row>
    <row r="301" spans="1:6" ht="12.75" x14ac:dyDescent="0.2">
      <c r="A301" s="39"/>
      <c r="B301" s="43"/>
      <c r="C301" s="64"/>
      <c r="D301" s="64"/>
      <c r="E301" s="56"/>
      <c r="F301" s="56"/>
    </row>
    <row r="302" spans="1:6" ht="12.75" x14ac:dyDescent="0.2">
      <c r="A302" s="39"/>
      <c r="B302" s="43"/>
      <c r="C302" s="64"/>
      <c r="D302" s="64"/>
      <c r="E302" s="56"/>
      <c r="F302" s="56"/>
    </row>
    <row r="303" spans="1:6" ht="12.75" x14ac:dyDescent="0.2">
      <c r="A303" s="39"/>
      <c r="B303" s="43"/>
      <c r="C303" s="64"/>
      <c r="D303" s="64"/>
      <c r="E303" s="56"/>
      <c r="F303" s="56"/>
    </row>
    <row r="304" spans="1:6" ht="12.75" x14ac:dyDescent="0.2">
      <c r="A304" s="39"/>
      <c r="B304" s="43"/>
      <c r="C304" s="64"/>
      <c r="D304" s="64"/>
      <c r="E304" s="56"/>
      <c r="F304" s="56"/>
    </row>
    <row r="305" spans="1:6" ht="12.75" x14ac:dyDescent="0.2">
      <c r="A305" s="39"/>
      <c r="B305" s="43"/>
      <c r="C305" s="64"/>
      <c r="D305" s="64"/>
      <c r="E305" s="56"/>
      <c r="F305" s="56"/>
    </row>
    <row r="306" spans="1:6" ht="12.75" x14ac:dyDescent="0.2">
      <c r="A306" s="39"/>
      <c r="B306" s="43"/>
      <c r="C306" s="64"/>
      <c r="D306" s="64"/>
      <c r="E306" s="56"/>
      <c r="F306" s="56"/>
    </row>
    <row r="307" spans="1:6" ht="12.75" x14ac:dyDescent="0.2">
      <c r="A307" s="39"/>
      <c r="B307" s="43"/>
      <c r="C307" s="64"/>
      <c r="D307" s="64"/>
      <c r="E307" s="56"/>
      <c r="F307" s="56"/>
    </row>
    <row r="308" spans="1:6" ht="12.75" x14ac:dyDescent="0.2">
      <c r="A308" s="39"/>
      <c r="B308" s="43"/>
      <c r="C308" s="64"/>
      <c r="D308" s="64"/>
      <c r="E308" s="56"/>
      <c r="F308" s="56"/>
    </row>
    <row r="309" spans="1:6" ht="12.75" x14ac:dyDescent="0.2">
      <c r="A309" s="39"/>
      <c r="B309" s="43"/>
      <c r="C309" s="64"/>
      <c r="D309" s="64"/>
      <c r="E309" s="56"/>
      <c r="F309" s="56"/>
    </row>
    <row r="310" spans="1:6" ht="12.75" x14ac:dyDescent="0.2">
      <c r="A310" s="39"/>
      <c r="B310" s="43"/>
      <c r="C310" s="64"/>
      <c r="D310" s="64"/>
      <c r="E310" s="56"/>
      <c r="F310" s="56"/>
    </row>
    <row r="311" spans="1:6" ht="12.75" x14ac:dyDescent="0.2">
      <c r="A311" s="39"/>
      <c r="B311" s="43"/>
      <c r="C311" s="64"/>
      <c r="D311" s="64"/>
      <c r="E311" s="56"/>
      <c r="F311" s="56"/>
    </row>
    <row r="312" spans="1:6" ht="12.75" x14ac:dyDescent="0.2">
      <c r="A312" s="39"/>
      <c r="B312" s="43"/>
      <c r="C312" s="64"/>
      <c r="D312" s="64"/>
      <c r="E312" s="56"/>
      <c r="F312" s="56"/>
    </row>
    <row r="313" spans="1:6" ht="12.75" x14ac:dyDescent="0.2">
      <c r="A313" s="39"/>
      <c r="B313" s="43"/>
      <c r="C313" s="64"/>
      <c r="D313" s="64"/>
      <c r="E313" s="56"/>
      <c r="F313" s="56"/>
    </row>
    <row r="314" spans="1:6" ht="12.75" x14ac:dyDescent="0.2">
      <c r="A314" s="39"/>
      <c r="B314" s="43"/>
      <c r="C314" s="64"/>
      <c r="D314" s="64"/>
      <c r="E314" s="56"/>
      <c r="F314" s="56"/>
    </row>
    <row r="315" spans="1:6" ht="12.75" x14ac:dyDescent="0.2">
      <c r="A315" s="39"/>
      <c r="B315" s="43"/>
      <c r="C315" s="64"/>
      <c r="D315" s="64"/>
      <c r="E315" s="56"/>
      <c r="F315" s="56"/>
    </row>
    <row r="316" spans="1:6" ht="12.75" x14ac:dyDescent="0.2">
      <c r="A316" s="39"/>
      <c r="B316" s="43"/>
      <c r="C316" s="64"/>
      <c r="D316" s="64"/>
      <c r="E316" s="56"/>
      <c r="F316" s="56"/>
    </row>
    <row r="317" spans="1:6" ht="12.75" x14ac:dyDescent="0.2">
      <c r="A317" s="39"/>
      <c r="B317" s="43"/>
      <c r="C317" s="64"/>
      <c r="D317" s="64"/>
      <c r="E317" s="56"/>
      <c r="F317" s="56"/>
    </row>
    <row r="318" spans="1:6" ht="12.75" x14ac:dyDescent="0.2">
      <c r="A318" s="39"/>
      <c r="B318" s="43"/>
      <c r="C318" s="64"/>
      <c r="D318" s="64"/>
      <c r="E318" s="56"/>
      <c r="F318" s="56"/>
    </row>
    <row r="319" spans="1:6" ht="12.75" x14ac:dyDescent="0.2">
      <c r="A319" s="39"/>
      <c r="B319" s="43"/>
      <c r="C319" s="64"/>
      <c r="D319" s="64"/>
      <c r="E319" s="56"/>
      <c r="F319" s="56"/>
    </row>
    <row r="320" spans="1:6" ht="12.75" x14ac:dyDescent="0.2">
      <c r="A320" s="39"/>
      <c r="B320" s="43"/>
      <c r="C320" s="64"/>
      <c r="D320" s="64"/>
      <c r="E320" s="56"/>
      <c r="F320" s="56"/>
    </row>
    <row r="321" spans="1:6" ht="12.75" x14ac:dyDescent="0.2">
      <c r="A321" s="39"/>
      <c r="B321" s="43"/>
      <c r="C321" s="64"/>
      <c r="D321" s="64"/>
      <c r="E321" s="56"/>
      <c r="F321" s="56"/>
    </row>
    <row r="322" spans="1:6" ht="12.75" x14ac:dyDescent="0.2">
      <c r="A322" s="39"/>
      <c r="B322" s="43"/>
      <c r="C322" s="64"/>
      <c r="D322" s="64"/>
      <c r="E322" s="56"/>
      <c r="F322" s="56"/>
    </row>
    <row r="323" spans="1:6" ht="12.75" x14ac:dyDescent="0.2">
      <c r="A323" s="39"/>
      <c r="B323" s="43"/>
      <c r="C323" s="64"/>
      <c r="D323" s="64"/>
      <c r="E323" s="56"/>
      <c r="F323" s="56"/>
    </row>
    <row r="324" spans="1:6" ht="12.75" x14ac:dyDescent="0.2">
      <c r="A324" s="39"/>
      <c r="B324" s="43"/>
      <c r="C324" s="64"/>
      <c r="D324" s="64"/>
      <c r="E324" s="56"/>
      <c r="F324" s="56"/>
    </row>
    <row r="325" spans="1:6" ht="12.75" x14ac:dyDescent="0.2">
      <c r="A325" s="39"/>
      <c r="B325" s="43"/>
      <c r="C325" s="64"/>
      <c r="D325" s="64"/>
      <c r="E325" s="56"/>
      <c r="F325" s="56"/>
    </row>
    <row r="326" spans="1:6" ht="12.75" x14ac:dyDescent="0.2">
      <c r="A326" s="39"/>
      <c r="B326" s="43"/>
      <c r="C326" s="64"/>
      <c r="D326" s="64"/>
      <c r="E326" s="56"/>
      <c r="F326" s="56"/>
    </row>
    <row r="327" spans="1:6" ht="12.75" x14ac:dyDescent="0.2">
      <c r="A327" s="39"/>
      <c r="B327" s="43"/>
      <c r="C327" s="64"/>
      <c r="D327" s="64"/>
      <c r="E327" s="56"/>
      <c r="F327" s="56"/>
    </row>
    <row r="328" spans="1:6" ht="12.75" x14ac:dyDescent="0.2">
      <c r="A328" s="39"/>
      <c r="B328" s="43"/>
      <c r="C328" s="64"/>
      <c r="D328" s="64"/>
      <c r="E328" s="56"/>
      <c r="F328" s="56"/>
    </row>
    <row r="329" spans="1:6" ht="12.75" x14ac:dyDescent="0.2">
      <c r="A329" s="39"/>
      <c r="B329" s="43"/>
      <c r="C329" s="64"/>
      <c r="D329" s="64"/>
      <c r="E329" s="56"/>
      <c r="F329" s="56"/>
    </row>
    <row r="330" spans="1:6" ht="12.75" x14ac:dyDescent="0.2">
      <c r="A330" s="39"/>
      <c r="B330" s="43"/>
      <c r="C330" s="64"/>
      <c r="D330" s="64"/>
      <c r="E330" s="56"/>
      <c r="F330" s="56"/>
    </row>
    <row r="331" spans="1:6" ht="12.75" x14ac:dyDescent="0.2">
      <c r="A331" s="39"/>
      <c r="B331" s="43"/>
      <c r="C331" s="64"/>
      <c r="D331" s="64"/>
      <c r="E331" s="56"/>
      <c r="F331" s="56"/>
    </row>
    <row r="332" spans="1:6" ht="12.75" x14ac:dyDescent="0.2">
      <c r="A332" s="39"/>
      <c r="B332" s="43"/>
      <c r="C332" s="64"/>
      <c r="D332" s="64"/>
      <c r="E332" s="56"/>
      <c r="F332" s="56"/>
    </row>
    <row r="333" spans="1:6" ht="12.75" x14ac:dyDescent="0.2">
      <c r="A333" s="39"/>
      <c r="B333" s="43"/>
      <c r="C333" s="64"/>
      <c r="D333" s="64"/>
      <c r="E333" s="56"/>
      <c r="F333" s="56"/>
    </row>
    <row r="334" spans="1:6" ht="12.75" x14ac:dyDescent="0.2">
      <c r="A334" s="39"/>
      <c r="B334" s="43"/>
      <c r="C334" s="64"/>
      <c r="D334" s="64"/>
      <c r="E334" s="56"/>
      <c r="F334" s="56"/>
    </row>
    <row r="335" spans="1:6" ht="12.75" x14ac:dyDescent="0.2">
      <c r="A335" s="39"/>
      <c r="B335" s="43"/>
      <c r="C335" s="64"/>
      <c r="D335" s="64"/>
      <c r="E335" s="56"/>
      <c r="F335" s="56"/>
    </row>
    <row r="336" spans="1:6" ht="12.75" x14ac:dyDescent="0.2">
      <c r="A336" s="39"/>
      <c r="B336" s="43"/>
      <c r="C336" s="64"/>
      <c r="D336" s="64"/>
      <c r="E336" s="56"/>
      <c r="F336" s="56"/>
    </row>
    <row r="337" spans="1:6" ht="12.75" x14ac:dyDescent="0.2">
      <c r="A337" s="39"/>
      <c r="B337" s="43"/>
      <c r="C337" s="64"/>
      <c r="D337" s="64"/>
      <c r="E337" s="56"/>
      <c r="F337" s="56"/>
    </row>
    <row r="338" spans="1:6" ht="12.75" x14ac:dyDescent="0.2">
      <c r="A338" s="39"/>
      <c r="B338" s="43"/>
      <c r="C338" s="64"/>
      <c r="D338" s="64"/>
      <c r="E338" s="56"/>
      <c r="F338" s="56"/>
    </row>
    <row r="339" spans="1:6" ht="12.75" x14ac:dyDescent="0.2">
      <c r="A339" s="39"/>
      <c r="B339" s="43"/>
      <c r="C339" s="64"/>
      <c r="D339" s="64"/>
      <c r="E339" s="56"/>
      <c r="F339" s="56"/>
    </row>
    <row r="340" spans="1:6" ht="12.75" x14ac:dyDescent="0.2">
      <c r="A340" s="39"/>
      <c r="B340" s="43"/>
      <c r="C340" s="64"/>
      <c r="D340" s="64"/>
      <c r="E340" s="56"/>
      <c r="F340" s="56"/>
    </row>
  </sheetData>
  <mergeCells count="12">
    <mergeCell ref="A92:B92"/>
    <mergeCell ref="D1:G1"/>
    <mergeCell ref="A2:G2"/>
    <mergeCell ref="A3:G3"/>
    <mergeCell ref="E5:G5"/>
    <mergeCell ref="A6:A8"/>
    <mergeCell ref="B6:B8"/>
    <mergeCell ref="C6:C8"/>
    <mergeCell ref="D6:D8"/>
    <mergeCell ref="E6:E8"/>
    <mergeCell ref="F6:F8"/>
    <mergeCell ref="G6:G8"/>
  </mergeCells>
  <pageMargins left="0.78740199999999982" right="0.39370099999999991" top="0.78740199999999982" bottom="0.78740199999999982" header="0.31496099999999999" footer="0.31496099999999999"/>
  <pageSetup paperSize="9" scale="7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Лист2</vt:lpstr>
      <vt:lpstr>Лист2!Область_печати</vt:lpstr>
    </vt:vector>
  </TitlesOfParts>
  <Company>findep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rtv</dc:creator>
  <cp:lastModifiedBy>Приставка Виктория Николаевна (pvn)</cp:lastModifiedBy>
  <cp:revision>2</cp:revision>
  <dcterms:created xsi:type="dcterms:W3CDTF">2004-09-11T05:05:00Z</dcterms:created>
  <dcterms:modified xsi:type="dcterms:W3CDTF">2026-01-29T08:05:28Z</dcterms:modified>
  <cp:version>786432</cp:version>
</cp:coreProperties>
</file>