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2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31111.xml" ContentType="application/vnd.openxmlformats-officedocument.spreadsheetml.revisionLog+xml"/>
  <Override PartName="/xl/revisions/revisionLog1311111.xml" ContentType="application/vnd.openxmlformats-officedocument.spreadsheetml.revisionLog+xml"/>
  <Override PartName="/xl/revisions/revisionLog14111.xml" ContentType="application/vnd.openxmlformats-officedocument.spreadsheetml.revisionLo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Override PartName="/xl/revisions/revisionLog151.xml" ContentType="application/vnd.openxmlformats-officedocument.spreadsheetml.revisionLog+xml"/>
  <Override PartName="/xl/revisions/revisionLog1411.xml" ContentType="application/vnd.openxmlformats-officedocument.spreadsheetml.revisionLog+xml"/>
  <Override PartName="/xl/revisions/revisionLog121111.xml" ContentType="application/vnd.openxmlformats-officedocument.spreadsheetml.revisionLog+xml"/>
  <Override PartName="/xl/revisions/revisionLog161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revisions/revisionLog131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Log16.xml" ContentType="application/vnd.openxmlformats-officedocument.spreadsheetml.revisionLo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5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511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  <Override PartName="/docProps/core.xml" ContentType="application/vnd.openxmlformats-package.core-properties+xml"/>
  <Override PartName="/xl/revisions/revisionLog2.xml" ContentType="application/vnd.openxmlformats-officedocument.spreadsheetml.revisionLog+xml"/>
  <Override PartName="/xl/revisions/revisionLog1311.xml" ContentType="application/vnd.openxmlformats-officedocument.spreadsheetml.revisionLog+xml"/>
  <Override PartName="/xl/revisions/revisionLog11111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workbookProtection lockRevision="1"/>
  <bookViews>
    <workbookView xWindow="24" yWindow="-36" windowWidth="17268" windowHeight="9624"/>
  </bookViews>
  <sheets>
    <sheet name="Лист1" sheetId="1" r:id="rId1"/>
    <sheet name="Лист2" sheetId="2" state="hidden" r:id="rId2"/>
    <sheet name="Лист3" sheetId="3" state="hidden" r:id="rId3"/>
    <sheet name="Лист4" sheetId="4" state="hidden" r:id="rId4"/>
    <sheet name="Лист5" sheetId="5" state="hidden" r:id="rId5"/>
    <sheet name="Лист6" sheetId="6" state="hidden" r:id="rId6"/>
    <sheet name="Лист7" sheetId="7" state="hidden" r:id="rId7"/>
  </sheets>
  <definedNames>
    <definedName name="_Hlk174538554" localSheetId="2">Лист3!$B$50</definedName>
    <definedName name="_xlnm._FilterDatabase" localSheetId="0" hidden="1">Лист1!$E$15:$E$213</definedName>
    <definedName name="Z_47BE177F_564F_4E30_A4F0_4DA7A80B9B88_.wvu.FilterData" localSheetId="0" hidden="1">Лист1!$E$15:$E$213</definedName>
    <definedName name="Z_76B44A2F_18DB_4A45_B895_2B2B961519ED_.wvu.FilterData" localSheetId="0" hidden="1">Лист1!$E$15:$E$213</definedName>
    <definedName name="Z_76B44A2F_18DB_4A45_B895_2B2B961519ED_.wvu.PrintArea" localSheetId="0" hidden="1">Лист1!$A$5:$V$213</definedName>
    <definedName name="Z_76B44A2F_18DB_4A45_B895_2B2B961519ED_.wvu.PrintTitles" localSheetId="0" hidden="1">Лист1!$8:$11</definedName>
    <definedName name="Z_76B44A2F_18DB_4A45_B895_2B2B961519ED_.wvu.Rows" localSheetId="0" hidden="1">Лист1!$3:$3,Лист1!$163:$165</definedName>
    <definedName name="Z_76B44A2F_18DB_4A45_B895_2B2B961519ED_.wvu.Rows" localSheetId="1" hidden="1">Лист2!$3:$3,Лист2!$21:$23</definedName>
    <definedName name="Z_76B44A2F_18DB_4A45_B895_2B2B961519ED_.wvu.Rows" localSheetId="2" hidden="1">Лист3!$3:$3,Лист3!$21:$23</definedName>
    <definedName name="Z_77984228_E82F_4F8D_9DE5_B74C2AD346E6_.wvu.FilterData" localSheetId="0" hidden="1">Лист1!$E$15:$E$213</definedName>
    <definedName name="Z_77984228_E82F_4F8D_9DE5_B74C2AD346E6_.wvu.PrintArea" localSheetId="0" hidden="1">Лист1!$A$5:$V$213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Лист1!$E$15:$E$213</definedName>
    <definedName name="Z_8DBC8541_9868_41A7_9A9F_A27FC80CBA37_.wvu.FilterData" localSheetId="0" hidden="1">Лист1!$E$15:$E$213</definedName>
    <definedName name="Z_8DBC8541_9868_41A7_9A9F_A27FC80CBA37_.wvu.PrintArea" localSheetId="0" hidden="1">Лист1!$A$5:$V$213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Лист1!$E$15:$E$213</definedName>
    <definedName name="Z_BABD61A3_6A51_407B_8C81_60ED34B253AA_.wvu.PrintArea" localSheetId="0" hidden="1">Лист1!$A$5:$V$213</definedName>
    <definedName name="Z_BABD61A3_6A51_407B_8C81_60ED34B253AA_.wvu.PrintTitles" localSheetId="0" hidden="1">Лист1!$8:$11</definedName>
    <definedName name="Z_BABD61A3_6A51_407B_8C81_60ED34B253AA_.wvu.Rows" localSheetId="0" hidden="1">Лист1!$3:$3,Лист1!$163:$165</definedName>
    <definedName name="Z_BABD61A3_6A51_407B_8C81_60ED34B253AA_.wvu.Rows" localSheetId="1" hidden="1">Лист2!$3:$3,Лист2!$21:$23</definedName>
    <definedName name="Z_BABD61A3_6A51_407B_8C81_60ED34B253AA_.wvu.Rows" localSheetId="2" hidden="1">Лист3!$3:$3,Лист3!$21:$23</definedName>
    <definedName name="Z_CFE875CB_1045_45F7_825E_02100661E885_.wvu.FilterData" localSheetId="0" hidden="1">Лист1!$A$11:$V$213</definedName>
    <definedName name="Z_CFE875CB_1045_45F7_825E_02100661E885_.wvu.PrintArea" localSheetId="0" hidden="1">Лист1!$A$5:$V$213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Лист1!$E$15:$E$213</definedName>
    <definedName name="Z_FE09AB06_1ECE_4486_BCA1_E9D85830708B_.wvu.PrintArea" localSheetId="0" hidden="1">Лист1!$A$1:$V$213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Лист1!$1:$4,Лист1!$163:$165</definedName>
    <definedName name="_xlnm.Print_Titles" localSheetId="0">Лист1!$8:$11</definedName>
    <definedName name="_xlnm.Print_Area" localSheetId="0">Лист1!$A$5:$V$213</definedName>
  </definedNames>
  <calcPr calcId="125725" fullPrecision="0"/>
  <customWorkbookViews>
    <customWorkbookView name="pvn - Личное представление" guid="{BABD61A3-6A51-407B-8C81-60ED34B253AA}" mergeInterval="0" personalView="1" maximized="1" xWindow="1" yWindow="1" windowWidth="1916" windowHeight="802" activeSheetId="1"/>
    <customWorkbookView name="cev - Личное представление" guid="{77984228-E82F-4F8D-9DE5-B74C2AD346E6}" mergeInterval="0" personalView="1" maximized="1" xWindow="1" yWindow="1" windowWidth="1916" windowHeight="800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Кузнецова Мария Павловна (gmp) - Личное представление" guid="{76B44A2F-18DB-4A45-B895-2B2B961519ED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2" i="3"/>
  <c r="Q50"/>
  <c r="P63"/>
  <c r="P62"/>
  <c r="P61"/>
  <c r="P60"/>
  <c r="P59"/>
  <c r="P58"/>
  <c r="P57"/>
  <c r="P56"/>
  <c r="P53"/>
  <c r="P52"/>
  <c r="P51"/>
  <c r="P50"/>
  <c r="P49"/>
  <c r="P48"/>
  <c r="O48"/>
  <c r="O63"/>
  <c r="N63"/>
  <c r="O62"/>
  <c r="N62"/>
  <c r="O61"/>
  <c r="N61"/>
  <c r="O60"/>
  <c r="N60"/>
  <c r="O59"/>
  <c r="N59"/>
  <c r="O58"/>
  <c r="N58"/>
  <c r="O57"/>
  <c r="N57"/>
  <c r="O56"/>
  <c r="N56"/>
  <c r="O55"/>
  <c r="N55"/>
  <c r="O54"/>
  <c r="N54"/>
  <c r="O53"/>
  <c r="N53"/>
  <c r="O52"/>
  <c r="N52"/>
  <c r="O51"/>
  <c r="N51"/>
  <c r="O50"/>
  <c r="N50"/>
  <c r="O49"/>
  <c r="N49"/>
  <c r="N48"/>
  <c r="K66"/>
  <c r="E66"/>
  <c r="J66"/>
  <c r="I66"/>
  <c r="H66"/>
  <c r="F66"/>
  <c r="X140" i="1"/>
  <c r="G66" i="3" l="1"/>
  <c r="C66"/>
  <c r="D66"/>
  <c r="D22" i="2"/>
  <c r="D22" i="3" s="1"/>
  <c r="D23" i="2"/>
  <c r="D23" i="3" s="1"/>
  <c r="E22" i="2"/>
  <c r="E22" i="3" s="1"/>
  <c r="E23" i="2"/>
  <c r="E23" i="3" s="1"/>
  <c r="F22" i="2"/>
  <c r="F22" i="3" s="1"/>
  <c r="F23" i="2"/>
  <c r="F23" i="3" s="1"/>
  <c r="H22" i="2"/>
  <c r="H22" i="3" s="1"/>
  <c r="H23" i="2"/>
  <c r="H23" i="3" s="1"/>
  <c r="I22" i="2"/>
  <c r="I22" i="3" s="1"/>
  <c r="I23" i="2"/>
  <c r="I23" i="3" s="1"/>
  <c r="J22" i="2"/>
  <c r="J22" i="3" s="1"/>
  <c r="J23" i="2"/>
  <c r="J23" i="3" s="1"/>
  <c r="G22" i="2"/>
  <c r="G22" i="3" s="1"/>
  <c r="C22" i="2"/>
  <c r="C22" i="3" s="1"/>
  <c r="T182" i="1"/>
  <c r="U182"/>
  <c r="S182"/>
  <c r="P182"/>
  <c r="Q182"/>
  <c r="O182"/>
  <c r="L182"/>
  <c r="M182"/>
  <c r="K182"/>
  <c r="H182"/>
  <c r="I182"/>
  <c r="G182"/>
  <c r="O175"/>
  <c r="L175"/>
  <c r="M175"/>
  <c r="K175"/>
  <c r="H175"/>
  <c r="I175"/>
  <c r="G175"/>
  <c r="Q175"/>
  <c r="P175"/>
  <c r="T175"/>
  <c r="U175"/>
  <c r="S175"/>
  <c r="G170"/>
  <c r="T167"/>
  <c r="U167"/>
  <c r="S167"/>
  <c r="P167"/>
  <c r="Q167"/>
  <c r="O167"/>
  <c r="L167"/>
  <c r="M167"/>
  <c r="K167"/>
  <c r="H167"/>
  <c r="I167"/>
  <c r="G167"/>
  <c r="J175" l="1"/>
  <c r="T192"/>
  <c r="T191" s="1"/>
  <c r="U192"/>
  <c r="U191" s="1"/>
  <c r="S192"/>
  <c r="S191" s="1"/>
  <c r="P192"/>
  <c r="P191" s="1"/>
  <c r="Q192"/>
  <c r="Q191" s="1"/>
  <c r="O192"/>
  <c r="O191" s="1"/>
  <c r="L192"/>
  <c r="L191" s="1"/>
  <c r="I27" i="2" s="1"/>
  <c r="I27" i="3" s="1"/>
  <c r="M192" i="1"/>
  <c r="M191" s="1"/>
  <c r="J27" i="2" s="1"/>
  <c r="J27" i="3" s="1"/>
  <c r="K192" i="1"/>
  <c r="K191" s="1"/>
  <c r="H27" i="2" s="1"/>
  <c r="H27" i="3" s="1"/>
  <c r="I192" i="1"/>
  <c r="I191" s="1"/>
  <c r="F27" i="2" s="1"/>
  <c r="F27" i="3" s="1"/>
  <c r="H192" i="1"/>
  <c r="H191" s="1"/>
  <c r="E27" i="2" s="1"/>
  <c r="E27" i="3" s="1"/>
  <c r="G192" i="1"/>
  <c r="G191" s="1"/>
  <c r="D27" i="2" s="1"/>
  <c r="D27" i="3" s="1"/>
  <c r="T116" i="1"/>
  <c r="U116"/>
  <c r="S116"/>
  <c r="P116"/>
  <c r="Q116"/>
  <c r="O116"/>
  <c r="L116"/>
  <c r="M116"/>
  <c r="K116"/>
  <c r="H116"/>
  <c r="I116"/>
  <c r="G116"/>
  <c r="T108"/>
  <c r="U108"/>
  <c r="S108"/>
  <c r="P108"/>
  <c r="Q108"/>
  <c r="O108"/>
  <c r="L108"/>
  <c r="M108"/>
  <c r="K108"/>
  <c r="H108"/>
  <c r="I108"/>
  <c r="G108"/>
  <c r="L18"/>
  <c r="M18"/>
  <c r="K18"/>
  <c r="L15"/>
  <c r="M15"/>
  <c r="K15"/>
  <c r="I15"/>
  <c r="H15"/>
  <c r="R194" l="1"/>
  <c r="N194"/>
  <c r="J194"/>
  <c r="F194"/>
  <c r="G54"/>
  <c r="R59"/>
  <c r="N59"/>
  <c r="J59"/>
  <c r="F59"/>
  <c r="R107"/>
  <c r="N107"/>
  <c r="R195"/>
  <c r="N195"/>
  <c r="J195"/>
  <c r="R173"/>
  <c r="N173"/>
  <c r="J173"/>
  <c r="R119"/>
  <c r="V194" l="1"/>
  <c r="V59"/>
  <c r="M144"/>
  <c r="H155" l="1"/>
  <c r="F36"/>
  <c r="F195"/>
  <c r="L144"/>
  <c r="L54"/>
  <c r="L113"/>
  <c r="F173" l="1"/>
  <c r="T205"/>
  <c r="U205"/>
  <c r="S205"/>
  <c r="P205"/>
  <c r="Q205"/>
  <c r="O205"/>
  <c r="L205"/>
  <c r="M205"/>
  <c r="K205"/>
  <c r="H205"/>
  <c r="I205"/>
  <c r="G205"/>
  <c r="G144"/>
  <c r="R25"/>
  <c r="R23"/>
  <c r="N25"/>
  <c r="N23"/>
  <c r="J25"/>
  <c r="J23"/>
  <c r="F25"/>
  <c r="F23"/>
  <c r="O18"/>
  <c r="G18"/>
  <c r="R21"/>
  <c r="N21"/>
  <c r="J21"/>
  <c r="F21"/>
  <c r="K87"/>
  <c r="V21" l="1"/>
  <c r="V25"/>
  <c r="V23"/>
  <c r="S144"/>
  <c r="O144"/>
  <c r="K144"/>
  <c r="J24"/>
  <c r="R207"/>
  <c r="N207"/>
  <c r="J207"/>
  <c r="F207"/>
  <c r="F208"/>
  <c r="L32"/>
  <c r="V195"/>
  <c r="V173"/>
  <c r="V207" l="1"/>
  <c r="F205"/>
  <c r="J108"/>
  <c r="G201"/>
  <c r="R208"/>
  <c r="N204"/>
  <c r="N208"/>
  <c r="J208"/>
  <c r="V208" s="1"/>
  <c r="G188"/>
  <c r="G158"/>
  <c r="G137"/>
  <c r="G128"/>
  <c r="G103"/>
  <c r="G98"/>
  <c r="G87"/>
  <c r="G83"/>
  <c r="G79"/>
  <c r="G67"/>
  <c r="G51"/>
  <c r="G48"/>
  <c r="G44"/>
  <c r="G40"/>
  <c r="G29"/>
  <c r="T209"/>
  <c r="U209"/>
  <c r="S209"/>
  <c r="P209"/>
  <c r="Q209"/>
  <c r="O209"/>
  <c r="L209"/>
  <c r="M209"/>
  <c r="K209"/>
  <c r="H209"/>
  <c r="I209"/>
  <c r="G209"/>
  <c r="R211"/>
  <c r="N211"/>
  <c r="J211"/>
  <c r="F211"/>
  <c r="T197"/>
  <c r="U197"/>
  <c r="S197"/>
  <c r="P197"/>
  <c r="Q197"/>
  <c r="O197"/>
  <c r="L197"/>
  <c r="M197"/>
  <c r="K197"/>
  <c r="H197"/>
  <c r="I197"/>
  <c r="G197"/>
  <c r="R139"/>
  <c r="N139"/>
  <c r="J139"/>
  <c r="F139"/>
  <c r="R132"/>
  <c r="N132"/>
  <c r="J132"/>
  <c r="F132"/>
  <c r="K128"/>
  <c r="T124"/>
  <c r="U124"/>
  <c r="S124"/>
  <c r="P124"/>
  <c r="Q124"/>
  <c r="O124"/>
  <c r="L124"/>
  <c r="M124"/>
  <c r="K124"/>
  <c r="H124"/>
  <c r="I124"/>
  <c r="G124"/>
  <c r="R126"/>
  <c r="N126"/>
  <c r="J126"/>
  <c r="F126"/>
  <c r="N119"/>
  <c r="J119"/>
  <c r="F119"/>
  <c r="H98"/>
  <c r="I98"/>
  <c r="L98"/>
  <c r="M98"/>
  <c r="K98"/>
  <c r="O98"/>
  <c r="Q98"/>
  <c r="P98"/>
  <c r="T98"/>
  <c r="U98"/>
  <c r="S98"/>
  <c r="R102"/>
  <c r="N102"/>
  <c r="J102"/>
  <c r="F102"/>
  <c r="R36"/>
  <c r="N36"/>
  <c r="J36"/>
  <c r="V36" s="1"/>
  <c r="M32"/>
  <c r="K32"/>
  <c r="G32"/>
  <c r="H32"/>
  <c r="J34"/>
  <c r="P32"/>
  <c r="Q32"/>
  <c r="O32"/>
  <c r="N34"/>
  <c r="T32"/>
  <c r="U32"/>
  <c r="S32"/>
  <c r="R34"/>
  <c r="F34"/>
  <c r="I32"/>
  <c r="R75"/>
  <c r="R76"/>
  <c r="N75"/>
  <c r="N76"/>
  <c r="J75"/>
  <c r="J76"/>
  <c r="F76"/>
  <c r="F75"/>
  <c r="R74"/>
  <c r="N74"/>
  <c r="J74"/>
  <c r="F74"/>
  <c r="R70"/>
  <c r="N70"/>
  <c r="J70"/>
  <c r="F70"/>
  <c r="R26"/>
  <c r="N26"/>
  <c r="J26"/>
  <c r="F26"/>
  <c r="T90"/>
  <c r="U90"/>
  <c r="S90"/>
  <c r="P90"/>
  <c r="Q90"/>
  <c r="O90"/>
  <c r="L90"/>
  <c r="M90"/>
  <c r="K90"/>
  <c r="H90"/>
  <c r="I90"/>
  <c r="G90"/>
  <c r="R92"/>
  <c r="N92"/>
  <c r="J92"/>
  <c r="F92"/>
  <c r="R64"/>
  <c r="N64"/>
  <c r="J64"/>
  <c r="F64"/>
  <c r="T54"/>
  <c r="U54"/>
  <c r="S54"/>
  <c r="P54"/>
  <c r="Q54"/>
  <c r="O54"/>
  <c r="M54"/>
  <c r="K54"/>
  <c r="H54"/>
  <c r="I54"/>
  <c r="R65"/>
  <c r="N65"/>
  <c r="J65"/>
  <c r="F65"/>
  <c r="R58"/>
  <c r="N58"/>
  <c r="J58"/>
  <c r="F58"/>
  <c r="R180"/>
  <c r="N180"/>
  <c r="J180"/>
  <c r="F180"/>
  <c r="R185"/>
  <c r="N185"/>
  <c r="J185"/>
  <c r="F185"/>
  <c r="V102" l="1"/>
  <c r="V211"/>
  <c r="V139"/>
  <c r="V26"/>
  <c r="J32"/>
  <c r="V75"/>
  <c r="V65"/>
  <c r="V64"/>
  <c r="R205"/>
  <c r="N205"/>
  <c r="J205"/>
  <c r="G200"/>
  <c r="D28" i="2" s="1"/>
  <c r="D28" i="3" s="1"/>
  <c r="V70" i="1"/>
  <c r="V74"/>
  <c r="V185"/>
  <c r="V58"/>
  <c r="N90"/>
  <c r="V76"/>
  <c r="G39"/>
  <c r="D14" i="2" s="1"/>
  <c r="D14" i="3" s="1"/>
  <c r="R209" i="1"/>
  <c r="N209"/>
  <c r="J209"/>
  <c r="F209"/>
  <c r="V119"/>
  <c r="V180"/>
  <c r="V126"/>
  <c r="J124"/>
  <c r="V132"/>
  <c r="R124"/>
  <c r="N124"/>
  <c r="F124"/>
  <c r="V124" s="1"/>
  <c r="V34"/>
  <c r="V92"/>
  <c r="R90"/>
  <c r="J90"/>
  <c r="F90"/>
  <c r="V205" l="1"/>
  <c r="V209"/>
  <c r="V90"/>
  <c r="T201" l="1"/>
  <c r="T200" s="1"/>
  <c r="U201"/>
  <c r="U200" s="1"/>
  <c r="S201"/>
  <c r="P201"/>
  <c r="P200" s="1"/>
  <c r="Q201"/>
  <c r="Q200" s="1"/>
  <c r="O201"/>
  <c r="O200" s="1"/>
  <c r="L201"/>
  <c r="L200" s="1"/>
  <c r="I28" i="2" s="1"/>
  <c r="I28" i="3" s="1"/>
  <c r="M201" i="1"/>
  <c r="M200" s="1"/>
  <c r="J28" i="2" s="1"/>
  <c r="J28" i="3" s="1"/>
  <c r="K201" i="1"/>
  <c r="K200" s="1"/>
  <c r="H28" i="2" s="1"/>
  <c r="H28" i="3" s="1"/>
  <c r="H201" i="1"/>
  <c r="H200" s="1"/>
  <c r="E28" i="2" s="1"/>
  <c r="E28" i="3" s="1"/>
  <c r="I201" i="1"/>
  <c r="I200" s="1"/>
  <c r="F28" i="2" s="1"/>
  <c r="F28" i="3" s="1"/>
  <c r="F203" i="1"/>
  <c r="F204"/>
  <c r="R203"/>
  <c r="R204"/>
  <c r="N203"/>
  <c r="J203"/>
  <c r="J204"/>
  <c r="R199"/>
  <c r="N199"/>
  <c r="J199"/>
  <c r="F199"/>
  <c r="U196"/>
  <c r="S196"/>
  <c r="O196"/>
  <c r="L196"/>
  <c r="M196"/>
  <c r="K196"/>
  <c r="H196"/>
  <c r="I196"/>
  <c r="G196"/>
  <c r="P196"/>
  <c r="Q196"/>
  <c r="F190"/>
  <c r="T196"/>
  <c r="T128"/>
  <c r="U128"/>
  <c r="S128"/>
  <c r="Q128"/>
  <c r="P128"/>
  <c r="O128"/>
  <c r="M128"/>
  <c r="L128"/>
  <c r="I128"/>
  <c r="H128"/>
  <c r="K113"/>
  <c r="V203" l="1"/>
  <c r="V199"/>
  <c r="V204"/>
  <c r="R201"/>
  <c r="S200"/>
  <c r="R200" s="1"/>
  <c r="N201"/>
  <c r="J201"/>
  <c r="F201"/>
  <c r="N200"/>
  <c r="J200"/>
  <c r="G28" i="2" s="1"/>
  <c r="F200" i="1"/>
  <c r="C28" i="2" s="1"/>
  <c r="C28" i="3" s="1"/>
  <c r="R197" i="1"/>
  <c r="N197"/>
  <c r="J197"/>
  <c r="F197"/>
  <c r="R196"/>
  <c r="N196"/>
  <c r="J196"/>
  <c r="F196"/>
  <c r="F128"/>
  <c r="G28" i="3" l="1"/>
  <c r="K28" s="1"/>
  <c r="K28" i="2"/>
  <c r="V201" i="1"/>
  <c r="V200"/>
  <c r="V197"/>
  <c r="V196"/>
  <c r="R37"/>
  <c r="N37"/>
  <c r="J37"/>
  <c r="F37"/>
  <c r="R35"/>
  <c r="N35"/>
  <c r="J35"/>
  <c r="F35"/>
  <c r="G15"/>
  <c r="G13" s="1"/>
  <c r="D13" i="2" s="1"/>
  <c r="D13" i="3" s="1"/>
  <c r="V35" i="1" l="1"/>
  <c r="V37"/>
  <c r="F32"/>
  <c r="I144"/>
  <c r="M48" l="1"/>
  <c r="K48"/>
  <c r="T48"/>
  <c r="U48"/>
  <c r="S48"/>
  <c r="P48"/>
  <c r="Q48"/>
  <c r="O48"/>
  <c r="I48"/>
  <c r="H48"/>
  <c r="L48"/>
  <c r="R110"/>
  <c r="N110"/>
  <c r="J110"/>
  <c r="F110"/>
  <c r="O137"/>
  <c r="K137"/>
  <c r="R178"/>
  <c r="N178"/>
  <c r="J178"/>
  <c r="F178"/>
  <c r="V178" l="1"/>
  <c r="V110"/>
  <c r="P144"/>
  <c r="T144"/>
  <c r="U144"/>
  <c r="Q144"/>
  <c r="H144"/>
  <c r="R157"/>
  <c r="N157"/>
  <c r="J157"/>
  <c r="F157"/>
  <c r="H103"/>
  <c r="K103"/>
  <c r="J107"/>
  <c r="F107"/>
  <c r="V107" l="1"/>
  <c r="V157"/>
  <c r="J155"/>
  <c r="J146"/>
  <c r="J135"/>
  <c r="J105"/>
  <c r="J100"/>
  <c r="J96"/>
  <c r="J82"/>
  <c r="J81"/>
  <c r="J53"/>
  <c r="J47"/>
  <c r="J46"/>
  <c r="J43"/>
  <c r="J42"/>
  <c r="J153"/>
  <c r="J152"/>
  <c r="J89"/>
  <c r="J86"/>
  <c r="J85"/>
  <c r="J63"/>
  <c r="X63" s="1"/>
  <c r="J62"/>
  <c r="J60"/>
  <c r="J57"/>
  <c r="J56"/>
  <c r="J61"/>
  <c r="X56" l="1"/>
  <c r="H67"/>
  <c r="M67"/>
  <c r="L67"/>
  <c r="K67"/>
  <c r="R17"/>
  <c r="N17"/>
  <c r="J17"/>
  <c r="F17"/>
  <c r="F48" l="1"/>
  <c r="V17"/>
  <c r="J116"/>
  <c r="F192"/>
  <c r="O83"/>
  <c r="K83"/>
  <c r="G187"/>
  <c r="D26" i="2" s="1"/>
  <c r="D26" i="3" s="1"/>
  <c r="N192" i="1" l="1"/>
  <c r="R192"/>
  <c r="J192"/>
  <c r="L94"/>
  <c r="L93" s="1"/>
  <c r="I16" i="2" s="1"/>
  <c r="I16" i="3" s="1"/>
  <c r="M94" i="1"/>
  <c r="M93" s="1"/>
  <c r="J16" i="2" s="1"/>
  <c r="J16" i="3" s="1"/>
  <c r="K94" i="1"/>
  <c r="K93" s="1"/>
  <c r="H16" i="2" s="1"/>
  <c r="H16" i="3" s="1"/>
  <c r="J94" i="1"/>
  <c r="I67"/>
  <c r="F191" l="1"/>
  <c r="C27" i="2" s="1"/>
  <c r="C27" i="3" s="1"/>
  <c r="J191" i="1"/>
  <c r="G27" i="2" s="1"/>
  <c r="N191" i="1"/>
  <c r="R191"/>
  <c r="V192"/>
  <c r="O103"/>
  <c r="R150"/>
  <c r="N150"/>
  <c r="J149"/>
  <c r="J150"/>
  <c r="F150"/>
  <c r="J50"/>
  <c r="G27" i="3" l="1"/>
  <c r="K27" s="1"/>
  <c r="K27" i="2"/>
  <c r="J48" i="1"/>
  <c r="V48" s="1"/>
  <c r="V191"/>
  <c r="V150"/>
  <c r="F103"/>
  <c r="S67"/>
  <c r="O67"/>
  <c r="J69"/>
  <c r="J71"/>
  <c r="J72"/>
  <c r="J73"/>
  <c r="J77"/>
  <c r="J78"/>
  <c r="L181"/>
  <c r="I25" i="2" s="1"/>
  <c r="I25" i="3" s="1"/>
  <c r="R182" i="1" l="1"/>
  <c r="J182"/>
  <c r="J38"/>
  <c r="J31"/>
  <c r="K29"/>
  <c r="J22"/>
  <c r="J27"/>
  <c r="J28"/>
  <c r="J20"/>
  <c r="F20"/>
  <c r="J15"/>
  <c r="V20" l="1"/>
  <c r="J18"/>
  <c r="K13"/>
  <c r="H13" i="2" s="1"/>
  <c r="K40" i="1"/>
  <c r="J111"/>
  <c r="L120"/>
  <c r="L112" s="1"/>
  <c r="I18" i="2" s="1"/>
  <c r="I18" i="3" s="1"/>
  <c r="M120" i="1"/>
  <c r="K120"/>
  <c r="K112" s="1"/>
  <c r="H18" i="2" s="1"/>
  <c r="H18" i="3" s="1"/>
  <c r="H13" l="1"/>
  <c r="J122" i="1"/>
  <c r="J123"/>
  <c r="J120"/>
  <c r="I120"/>
  <c r="R105" l="1"/>
  <c r="N105"/>
  <c r="F105"/>
  <c r="T15"/>
  <c r="U15"/>
  <c r="S15"/>
  <c r="P15"/>
  <c r="Q15"/>
  <c r="O15"/>
  <c r="T18"/>
  <c r="U18"/>
  <c r="S18"/>
  <c r="P18"/>
  <c r="Q18"/>
  <c r="H18"/>
  <c r="I18"/>
  <c r="R146"/>
  <c r="N146"/>
  <c r="F146"/>
  <c r="V146" s="1"/>
  <c r="T133"/>
  <c r="U133"/>
  <c r="S133"/>
  <c r="P133"/>
  <c r="Q133"/>
  <c r="O133"/>
  <c r="H133"/>
  <c r="I133"/>
  <c r="K133"/>
  <c r="L133"/>
  <c r="M133"/>
  <c r="G133"/>
  <c r="F135"/>
  <c r="V135" s="1"/>
  <c r="N135"/>
  <c r="R135"/>
  <c r="U120"/>
  <c r="T120"/>
  <c r="S120"/>
  <c r="Q120"/>
  <c r="P120"/>
  <c r="O120"/>
  <c r="R123"/>
  <c r="R122"/>
  <c r="N123"/>
  <c r="N122"/>
  <c r="G120"/>
  <c r="H120"/>
  <c r="F123"/>
  <c r="V123" s="1"/>
  <c r="F122"/>
  <c r="V122" s="1"/>
  <c r="T103"/>
  <c r="U103"/>
  <c r="S103"/>
  <c r="P103"/>
  <c r="Q103"/>
  <c r="R100"/>
  <c r="N100"/>
  <c r="F100"/>
  <c r="V100" s="1"/>
  <c r="R38"/>
  <c r="N38"/>
  <c r="F38"/>
  <c r="V38" s="1"/>
  <c r="R155"/>
  <c r="N155"/>
  <c r="F155"/>
  <c r="V155" s="1"/>
  <c r="R152"/>
  <c r="R153"/>
  <c r="N153"/>
  <c r="N152"/>
  <c r="F152"/>
  <c r="V152" s="1"/>
  <c r="F153"/>
  <c r="V153" s="1"/>
  <c r="R149"/>
  <c r="F149"/>
  <c r="V149" s="1"/>
  <c r="N149"/>
  <c r="F151"/>
  <c r="J151"/>
  <c r="N151"/>
  <c r="R151"/>
  <c r="T137"/>
  <c r="U137"/>
  <c r="S137"/>
  <c r="P137"/>
  <c r="Q137"/>
  <c r="H137"/>
  <c r="I137"/>
  <c r="F118"/>
  <c r="J118"/>
  <c r="N118"/>
  <c r="R118"/>
  <c r="R111"/>
  <c r="N111"/>
  <c r="F111"/>
  <c r="V111" s="1"/>
  <c r="T67"/>
  <c r="U67"/>
  <c r="P67"/>
  <c r="Q67"/>
  <c r="R78"/>
  <c r="N78"/>
  <c r="F78"/>
  <c r="V78" s="1"/>
  <c r="R85"/>
  <c r="R86"/>
  <c r="N85"/>
  <c r="N86"/>
  <c r="F85"/>
  <c r="V85" s="1"/>
  <c r="F86"/>
  <c r="V86" s="1"/>
  <c r="H83"/>
  <c r="I83"/>
  <c r="P83"/>
  <c r="Q83"/>
  <c r="T83"/>
  <c r="S83"/>
  <c r="R82"/>
  <c r="N82"/>
  <c r="F82"/>
  <c r="V82" s="1"/>
  <c r="R71"/>
  <c r="N71"/>
  <c r="F71"/>
  <c r="V71" s="1"/>
  <c r="R69"/>
  <c r="N69"/>
  <c r="F69"/>
  <c r="V69" s="1"/>
  <c r="L106"/>
  <c r="L103" s="1"/>
  <c r="L97" s="1"/>
  <c r="I17" i="2" s="1"/>
  <c r="I17" i="3" s="1"/>
  <c r="O40" i="1"/>
  <c r="P40"/>
  <c r="S40"/>
  <c r="T40"/>
  <c r="L40"/>
  <c r="M40"/>
  <c r="V105" l="1"/>
  <c r="V151"/>
  <c r="F15"/>
  <c r="H97"/>
  <c r="E17" i="2" s="1"/>
  <c r="E17" i="3" s="1"/>
  <c r="V118" i="1"/>
  <c r="J103"/>
  <c r="V103" s="1"/>
  <c r="F108"/>
  <c r="I97"/>
  <c r="F17" i="2" s="1"/>
  <c r="F17" i="3" s="1"/>
  <c r="F18" i="1"/>
  <c r="V18" s="1"/>
  <c r="N18"/>
  <c r="R32"/>
  <c r="R18"/>
  <c r="F120"/>
  <c r="V120" s="1"/>
  <c r="R120"/>
  <c r="N120"/>
  <c r="V32"/>
  <c r="N32"/>
  <c r="J101"/>
  <c r="J106"/>
  <c r="X105" s="1"/>
  <c r="J40"/>
  <c r="R131" l="1"/>
  <c r="N131"/>
  <c r="X131" s="1"/>
  <c r="J131"/>
  <c r="F131"/>
  <c r="W131" s="1"/>
  <c r="Y131" l="1"/>
  <c r="V131"/>
  <c r="F63"/>
  <c r="N63"/>
  <c r="R63"/>
  <c r="V63" l="1"/>
  <c r="W63"/>
  <c r="Y63" s="1"/>
  <c r="F77"/>
  <c r="V77" s="1"/>
  <c r="N77"/>
  <c r="R77"/>
  <c r="L51" l="1"/>
  <c r="K51"/>
  <c r="R177" l="1"/>
  <c r="R179"/>
  <c r="N177"/>
  <c r="N179"/>
  <c r="J177"/>
  <c r="J179"/>
  <c r="F177"/>
  <c r="F179"/>
  <c r="T163"/>
  <c r="U163"/>
  <c r="S163"/>
  <c r="P163"/>
  <c r="Q163"/>
  <c r="O163"/>
  <c r="L163"/>
  <c r="I21" i="2" s="1"/>
  <c r="I21" i="3" s="1"/>
  <c r="M163" i="1"/>
  <c r="J21" i="2" s="1"/>
  <c r="J21" i="3" s="1"/>
  <c r="K163" i="1"/>
  <c r="H21" i="2" s="1"/>
  <c r="H21" i="3" s="1"/>
  <c r="H163" i="1"/>
  <c r="E21" i="2" s="1"/>
  <c r="E21" i="3" s="1"/>
  <c r="I163" i="1"/>
  <c r="F21" i="2" s="1"/>
  <c r="F21" i="3" s="1"/>
  <c r="G163" i="1"/>
  <c r="D21" i="2" s="1"/>
  <c r="D21" i="3" s="1"/>
  <c r="R165" i="1"/>
  <c r="N165"/>
  <c r="J165"/>
  <c r="G23" i="2" s="1"/>
  <c r="F165" i="1"/>
  <c r="C23" i="2" s="1"/>
  <c r="C23" i="3" s="1"/>
  <c r="R147" i="1"/>
  <c r="N147"/>
  <c r="J147"/>
  <c r="F147"/>
  <c r="J128"/>
  <c r="V128" s="1"/>
  <c r="N141"/>
  <c r="R141"/>
  <c r="J141"/>
  <c r="F141"/>
  <c r="R130"/>
  <c r="N130"/>
  <c r="J130"/>
  <c r="F130"/>
  <c r="T113"/>
  <c r="T112" s="1"/>
  <c r="U113"/>
  <c r="U112" s="1"/>
  <c r="S113"/>
  <c r="S112" s="1"/>
  <c r="P113"/>
  <c r="P112" s="1"/>
  <c r="Q113"/>
  <c r="Q112" s="1"/>
  <c r="O113"/>
  <c r="O112" s="1"/>
  <c r="R115"/>
  <c r="M113"/>
  <c r="M112" s="1"/>
  <c r="J18" i="2" s="1"/>
  <c r="J18" i="3" s="1"/>
  <c r="H113" i="1"/>
  <c r="I113"/>
  <c r="I112" s="1"/>
  <c r="F18" i="2" s="1"/>
  <c r="F18" i="3" s="1"/>
  <c r="G113" i="1"/>
  <c r="G112" s="1"/>
  <c r="D18" i="2" s="1"/>
  <c r="D18" i="3" s="1"/>
  <c r="R101" i="1"/>
  <c r="N101"/>
  <c r="K97"/>
  <c r="H17" i="2" s="1"/>
  <c r="H17" i="3" s="1"/>
  <c r="F101" i="1"/>
  <c r="V101" s="1"/>
  <c r="T94"/>
  <c r="T93" s="1"/>
  <c r="U94"/>
  <c r="U93" s="1"/>
  <c r="S94"/>
  <c r="S93" s="1"/>
  <c r="O51"/>
  <c r="T51"/>
  <c r="S51"/>
  <c r="P51"/>
  <c r="V130" l="1"/>
  <c r="G23" i="3"/>
  <c r="K23" s="1"/>
  <c r="K23" i="2"/>
  <c r="H112" i="1"/>
  <c r="E18" i="2" s="1"/>
  <c r="E18" i="3" s="1"/>
  <c r="V147" i="1"/>
  <c r="V165"/>
  <c r="V179"/>
  <c r="V141"/>
  <c r="V177"/>
  <c r="J67"/>
  <c r="N163"/>
  <c r="F163"/>
  <c r="C21" i="2" s="1"/>
  <c r="C21" i="3" s="1"/>
  <c r="J163" i="1"/>
  <c r="G21" i="2" s="1"/>
  <c r="U97" i="1"/>
  <c r="G97"/>
  <c r="D17" i="2" s="1"/>
  <c r="D17" i="3" s="1"/>
  <c r="Q97" i="1"/>
  <c r="N67"/>
  <c r="F56"/>
  <c r="R50"/>
  <c r="R48" s="1"/>
  <c r="R60"/>
  <c r="R61"/>
  <c r="N60"/>
  <c r="N61"/>
  <c r="F60"/>
  <c r="V60" s="1"/>
  <c r="F61"/>
  <c r="V61" s="1"/>
  <c r="F62"/>
  <c r="V62" s="1"/>
  <c r="N62"/>
  <c r="R62"/>
  <c r="H51"/>
  <c r="I51"/>
  <c r="R56"/>
  <c r="R57"/>
  <c r="N56"/>
  <c r="N57"/>
  <c r="F57"/>
  <c r="V57" s="1"/>
  <c r="V56" l="1"/>
  <c r="W56"/>
  <c r="Y56" s="1"/>
  <c r="G21" i="3"/>
  <c r="K21" s="1"/>
  <c r="K21" i="2"/>
  <c r="V163" i="1"/>
  <c r="F51"/>
  <c r="F54"/>
  <c r="R54"/>
  <c r="J54"/>
  <c r="N54"/>
  <c r="V54" l="1"/>
  <c r="F156" l="1"/>
  <c r="J156"/>
  <c r="N156"/>
  <c r="R156"/>
  <c r="V156" l="1"/>
  <c r="F31"/>
  <c r="V31" s="1"/>
  <c r="H29"/>
  <c r="H13" s="1"/>
  <c r="E13" i="2" s="1"/>
  <c r="E13" i="3" s="1"/>
  <c r="P94" i="1" l="1"/>
  <c r="P93" s="1"/>
  <c r="Q94"/>
  <c r="Q93" s="1"/>
  <c r="O94"/>
  <c r="O93" s="1"/>
  <c r="H94"/>
  <c r="H93" s="1"/>
  <c r="E16" i="2" s="1"/>
  <c r="E16" i="3" s="1"/>
  <c r="I94" i="1"/>
  <c r="I93" s="1"/>
  <c r="F16" i="2" s="1"/>
  <c r="F16" i="3" s="1"/>
  <c r="F96" i="1"/>
  <c r="V96" s="1"/>
  <c r="N96"/>
  <c r="R96"/>
  <c r="G94" l="1"/>
  <c r="G93" s="1"/>
  <c r="D16" i="2" s="1"/>
  <c r="D16" i="3" s="1"/>
  <c r="F72" i="1" l="1"/>
  <c r="V72" s="1"/>
  <c r="N72"/>
  <c r="R72"/>
  <c r="U170" l="1"/>
  <c r="Q170"/>
  <c r="L170"/>
  <c r="M170"/>
  <c r="K170"/>
  <c r="I170"/>
  <c r="F172"/>
  <c r="J172"/>
  <c r="N172"/>
  <c r="R172"/>
  <c r="V172" l="1"/>
  <c r="T170"/>
  <c r="O170"/>
  <c r="S170"/>
  <c r="P170"/>
  <c r="H170"/>
  <c r="F170" l="1"/>
  <c r="F106" l="1"/>
  <c r="R190"/>
  <c r="R186"/>
  <c r="R184"/>
  <c r="R174"/>
  <c r="R169"/>
  <c r="R162"/>
  <c r="R161"/>
  <c r="R160"/>
  <c r="R154"/>
  <c r="R148"/>
  <c r="R142"/>
  <c r="R140"/>
  <c r="R136"/>
  <c r="R106"/>
  <c r="R89"/>
  <c r="R81"/>
  <c r="R73"/>
  <c r="R53"/>
  <c r="R47"/>
  <c r="R46"/>
  <c r="R43"/>
  <c r="R42"/>
  <c r="R31"/>
  <c r="R28"/>
  <c r="R27"/>
  <c r="R24"/>
  <c r="R22"/>
  <c r="R20"/>
  <c r="U188"/>
  <c r="U187" s="1"/>
  <c r="U181"/>
  <c r="U158"/>
  <c r="U87"/>
  <c r="U83"/>
  <c r="U79"/>
  <c r="U51"/>
  <c r="U44"/>
  <c r="U40"/>
  <c r="U29"/>
  <c r="U13" s="1"/>
  <c r="N190"/>
  <c r="N186"/>
  <c r="N184"/>
  <c r="N174"/>
  <c r="N169"/>
  <c r="N162"/>
  <c r="N161"/>
  <c r="N160"/>
  <c r="N154"/>
  <c r="N148"/>
  <c r="N142"/>
  <c r="N140"/>
  <c r="N136"/>
  <c r="N115"/>
  <c r="N106"/>
  <c r="N89"/>
  <c r="N81"/>
  <c r="N73"/>
  <c r="N53"/>
  <c r="N50"/>
  <c r="N48" s="1"/>
  <c r="N47"/>
  <c r="N46"/>
  <c r="N43"/>
  <c r="N42"/>
  <c r="N31"/>
  <c r="N28"/>
  <c r="N27"/>
  <c r="N24"/>
  <c r="N22"/>
  <c r="N20"/>
  <c r="Q188"/>
  <c r="Q187" s="1"/>
  <c r="Q181"/>
  <c r="Q158"/>
  <c r="Q87"/>
  <c r="Q79"/>
  <c r="Q51"/>
  <c r="Q44"/>
  <c r="Q40"/>
  <c r="Q29"/>
  <c r="Q13" s="1"/>
  <c r="J190"/>
  <c r="M188"/>
  <c r="M187" s="1"/>
  <c r="J26" i="2" s="1"/>
  <c r="J26" i="3" s="1"/>
  <c r="L188" i="1"/>
  <c r="L187" s="1"/>
  <c r="I26" i="2" s="1"/>
  <c r="I26" i="3" s="1"/>
  <c r="K188" i="1"/>
  <c r="J186"/>
  <c r="J184"/>
  <c r="M181"/>
  <c r="J25" i="2" s="1"/>
  <c r="J25" i="3" s="1"/>
  <c r="K181" i="1"/>
  <c r="H25" i="2" s="1"/>
  <c r="H25" i="3" s="1"/>
  <c r="J174" i="1"/>
  <c r="J169"/>
  <c r="L166"/>
  <c r="I24" i="2" s="1"/>
  <c r="I24" i="3" s="1"/>
  <c r="J162" i="1"/>
  <c r="J161"/>
  <c r="J160"/>
  <c r="M158"/>
  <c r="M143" s="1"/>
  <c r="J20" i="2" s="1"/>
  <c r="J20" i="3" s="1"/>
  <c r="L158" i="1"/>
  <c r="L143" s="1"/>
  <c r="I20" i="2" s="1"/>
  <c r="I20" i="3" s="1"/>
  <c r="K158" i="1"/>
  <c r="K143" s="1"/>
  <c r="H20" i="2" s="1"/>
  <c r="H20" i="3" s="1"/>
  <c r="J154" i="1"/>
  <c r="J148"/>
  <c r="J142"/>
  <c r="J140"/>
  <c r="M137"/>
  <c r="L137"/>
  <c r="L127" s="1"/>
  <c r="I19" i="2" s="1"/>
  <c r="I19" i="3" s="1"/>
  <c r="J136" i="1"/>
  <c r="J115"/>
  <c r="M87"/>
  <c r="L87"/>
  <c r="M83"/>
  <c r="L83"/>
  <c r="M79"/>
  <c r="L79"/>
  <c r="K79"/>
  <c r="M51"/>
  <c r="M44"/>
  <c r="L44"/>
  <c r="L39" s="1"/>
  <c r="I14" i="2" s="1"/>
  <c r="I14" i="3" s="1"/>
  <c r="K44" i="1"/>
  <c r="M29"/>
  <c r="M13" s="1"/>
  <c r="J13" i="2" s="1"/>
  <c r="L29" i="1"/>
  <c r="L13" s="1"/>
  <c r="I13" i="2" s="1"/>
  <c r="I13" i="3" s="1"/>
  <c r="F22" i="1"/>
  <c r="V22" s="1"/>
  <c r="F24"/>
  <c r="V24" s="1"/>
  <c r="F27"/>
  <c r="V27" s="1"/>
  <c r="F28"/>
  <c r="V28" s="1"/>
  <c r="F42"/>
  <c r="V42" s="1"/>
  <c r="F43"/>
  <c r="V43" s="1"/>
  <c r="F46"/>
  <c r="V46" s="1"/>
  <c r="F47"/>
  <c r="V47" s="1"/>
  <c r="F50"/>
  <c r="V50" s="1"/>
  <c r="F53"/>
  <c r="V53" s="1"/>
  <c r="F73"/>
  <c r="V73" s="1"/>
  <c r="F81"/>
  <c r="V81" s="1"/>
  <c r="F89"/>
  <c r="V89" s="1"/>
  <c r="F115"/>
  <c r="F136"/>
  <c r="F140"/>
  <c r="F142"/>
  <c r="F148"/>
  <c r="F154"/>
  <c r="F160"/>
  <c r="F161"/>
  <c r="F162"/>
  <c r="F169"/>
  <c r="F174"/>
  <c r="F184"/>
  <c r="F186"/>
  <c r="I188"/>
  <c r="I187" s="1"/>
  <c r="F26" i="2" s="1"/>
  <c r="F26" i="3" s="1"/>
  <c r="I181" i="1"/>
  <c r="F25" i="2" s="1"/>
  <c r="F25" i="3" s="1"/>
  <c r="I158" i="1"/>
  <c r="I143" s="1"/>
  <c r="F20" i="2" s="1"/>
  <c r="F20" i="3" s="1"/>
  <c r="I87" i="1"/>
  <c r="I79"/>
  <c r="I44"/>
  <c r="I40"/>
  <c r="I29"/>
  <c r="I13" s="1"/>
  <c r="F13" i="2" s="1"/>
  <c r="W140" i="1" l="1"/>
  <c r="V106"/>
  <c r="W105"/>
  <c r="Y105" s="1"/>
  <c r="J13" i="3"/>
  <c r="F13"/>
  <c r="L66" i="1"/>
  <c r="K66"/>
  <c r="H15" i="2" s="1"/>
  <c r="H15" i="3" s="1"/>
  <c r="M66" i="1"/>
  <c r="J15" i="2" s="1"/>
  <c r="J15" i="3" s="1"/>
  <c r="I66" i="1"/>
  <c r="F15" i="2" s="1"/>
  <c r="F15" i="3" s="1"/>
  <c r="U66" i="1"/>
  <c r="Q66"/>
  <c r="J112"/>
  <c r="G18" i="2" s="1"/>
  <c r="K187" i="1"/>
  <c r="H26" i="2" s="1"/>
  <c r="H26" i="3" s="1"/>
  <c r="J188" i="1"/>
  <c r="V142"/>
  <c r="V162"/>
  <c r="V169"/>
  <c r="J133"/>
  <c r="V136"/>
  <c r="V140"/>
  <c r="V161"/>
  <c r="V186"/>
  <c r="V190"/>
  <c r="V154"/>
  <c r="V160"/>
  <c r="V184"/>
  <c r="V115"/>
  <c r="V148"/>
  <c r="V174"/>
  <c r="V108"/>
  <c r="M97"/>
  <c r="J17" i="2" s="1"/>
  <c r="J17" i="3" s="1"/>
  <c r="J13" i="1"/>
  <c r="G13" i="2" s="1"/>
  <c r="G13" i="3" s="1"/>
  <c r="J29" i="1"/>
  <c r="Q143"/>
  <c r="M39"/>
  <c r="J14" i="2" s="1"/>
  <c r="J14" i="3" s="1"/>
  <c r="Q39" i="1"/>
  <c r="I39"/>
  <c r="F14" i="2" s="1"/>
  <c r="F14" i="3" s="1"/>
  <c r="K39" i="1"/>
  <c r="H14" i="2" s="1"/>
  <c r="U39" i="1"/>
  <c r="K166"/>
  <c r="H24" i="2" s="1"/>
  <c r="H24" i="3" s="1"/>
  <c r="R67" i="1"/>
  <c r="I166"/>
  <c r="F24" i="2" s="1"/>
  <c r="F24" i="3" s="1"/>
  <c r="Q166" i="1"/>
  <c r="M166"/>
  <c r="J24" i="2" s="1"/>
  <c r="J24" i="3" s="1"/>
  <c r="U166" i="1"/>
  <c r="M127"/>
  <c r="J19" i="2" s="1"/>
  <c r="J19" i="3" s="1"/>
  <c r="U127" i="1"/>
  <c r="J87"/>
  <c r="Q127"/>
  <c r="J98"/>
  <c r="J158"/>
  <c r="I127"/>
  <c r="F19" i="2" s="1"/>
  <c r="F19" i="3" s="1"/>
  <c r="J113" i="1"/>
  <c r="J51"/>
  <c r="V51" s="1"/>
  <c r="J137"/>
  <c r="J170"/>
  <c r="V170" s="1"/>
  <c r="J144"/>
  <c r="K127"/>
  <c r="H19" i="2" s="1"/>
  <c r="H19" i="3" s="1"/>
  <c r="J83" i="1"/>
  <c r="J79"/>
  <c r="J44"/>
  <c r="J167"/>
  <c r="G18" i="3" l="1"/>
  <c r="F12" i="2"/>
  <c r="F12" i="3" s="1"/>
  <c r="J12" i="2"/>
  <c r="J12" i="3" s="1"/>
  <c r="H14"/>
  <c r="H12" i="2"/>
  <c r="H12" i="3" s="1"/>
  <c r="L12" i="1"/>
  <c r="I15" i="2"/>
  <c r="K12" i="1"/>
  <c r="M12"/>
  <c r="Q12"/>
  <c r="I12"/>
  <c r="J97"/>
  <c r="G17" i="2" s="1"/>
  <c r="G17" i="3" s="1"/>
  <c r="J187" i="1"/>
  <c r="G26" i="2" s="1"/>
  <c r="J66" i="1"/>
  <c r="G15" i="2" s="1"/>
  <c r="J39" i="1"/>
  <c r="G14" i="2" s="1"/>
  <c r="J166" i="1"/>
  <c r="G24" i="2" s="1"/>
  <c r="G24" i="3" s="1"/>
  <c r="J127" i="1"/>
  <c r="G19" i="2" s="1"/>
  <c r="J181" i="1"/>
  <c r="G25" i="2" s="1"/>
  <c r="G25" i="3" s="1"/>
  <c r="J93" i="1"/>
  <c r="G16" i="2" s="1"/>
  <c r="J143" i="1"/>
  <c r="G20" i="2" s="1"/>
  <c r="G15" i="3" l="1"/>
  <c r="G20"/>
  <c r="G26"/>
  <c r="G16"/>
  <c r="G19"/>
  <c r="G14"/>
  <c r="I12" i="2"/>
  <c r="I15" i="3"/>
  <c r="G12" i="2"/>
  <c r="G12" i="3" s="1"/>
  <c r="J12" i="1"/>
  <c r="H7" i="2" l="1"/>
  <c r="I12" i="3"/>
  <c r="H7" s="1"/>
  <c r="T188" i="1"/>
  <c r="T187" s="1"/>
  <c r="S188"/>
  <c r="S187" s="1"/>
  <c r="T181"/>
  <c r="S181"/>
  <c r="T158"/>
  <c r="S158"/>
  <c r="T97"/>
  <c r="S97"/>
  <c r="T87"/>
  <c r="S87"/>
  <c r="T79"/>
  <c r="S79"/>
  <c r="T44"/>
  <c r="S44"/>
  <c r="T29"/>
  <c r="T13" s="1"/>
  <c r="S29"/>
  <c r="S13" s="1"/>
  <c r="P188"/>
  <c r="P187" s="1"/>
  <c r="O188"/>
  <c r="O187" s="1"/>
  <c r="P181"/>
  <c r="O181"/>
  <c r="P158"/>
  <c r="O158"/>
  <c r="P97"/>
  <c r="O97"/>
  <c r="P87"/>
  <c r="O87"/>
  <c r="P79"/>
  <c r="O79"/>
  <c r="P44"/>
  <c r="O44"/>
  <c r="P29"/>
  <c r="P13" s="1"/>
  <c r="O29"/>
  <c r="O13" s="1"/>
  <c r="H188"/>
  <c r="F188" s="1"/>
  <c r="G181"/>
  <c r="D25" i="2" s="1"/>
  <c r="D25" i="3" s="1"/>
  <c r="G143" i="1"/>
  <c r="D20" i="2" s="1"/>
  <c r="D20" i="3" s="1"/>
  <c r="H158" i="1"/>
  <c r="H143" s="1"/>
  <c r="E20" i="2" s="1"/>
  <c r="E20" i="3" s="1"/>
  <c r="H87" i="1"/>
  <c r="G66"/>
  <c r="D15" i="2" s="1"/>
  <c r="D15" i="3" s="1"/>
  <c r="H79" i="1"/>
  <c r="H40"/>
  <c r="S66" l="1"/>
  <c r="P66"/>
  <c r="H66"/>
  <c r="E15" i="2" s="1"/>
  <c r="E15" i="3" s="1"/>
  <c r="T66" i="1"/>
  <c r="O66"/>
  <c r="N97"/>
  <c r="H187"/>
  <c r="E26" i="2" s="1"/>
  <c r="E26" i="3" s="1"/>
  <c r="V188" i="1"/>
  <c r="R181"/>
  <c r="F143"/>
  <c r="C20" i="2" s="1"/>
  <c r="O143" i="1"/>
  <c r="P143"/>
  <c r="T39"/>
  <c r="P39"/>
  <c r="O39"/>
  <c r="S39"/>
  <c r="R113"/>
  <c r="O166"/>
  <c r="G166"/>
  <c r="D24" i="2" s="1"/>
  <c r="H166" i="1"/>
  <c r="E24" i="2" s="1"/>
  <c r="P166" i="1"/>
  <c r="T166"/>
  <c r="S166"/>
  <c r="R175"/>
  <c r="R15"/>
  <c r="R29"/>
  <c r="R40"/>
  <c r="R51"/>
  <c r="R79"/>
  <c r="R87"/>
  <c r="R98"/>
  <c r="R128"/>
  <c r="R167"/>
  <c r="R44"/>
  <c r="R83"/>
  <c r="R94"/>
  <c r="R103"/>
  <c r="R116"/>
  <c r="R133"/>
  <c r="R144"/>
  <c r="R158"/>
  <c r="R170"/>
  <c r="R137"/>
  <c r="R108"/>
  <c r="R188"/>
  <c r="N103"/>
  <c r="F175"/>
  <c r="V175" s="1"/>
  <c r="N108"/>
  <c r="N113"/>
  <c r="N188"/>
  <c r="N15"/>
  <c r="N29"/>
  <c r="N40"/>
  <c r="N51"/>
  <c r="N79"/>
  <c r="N87"/>
  <c r="N98"/>
  <c r="N128"/>
  <c r="N137"/>
  <c r="N167"/>
  <c r="N182"/>
  <c r="N44"/>
  <c r="N83"/>
  <c r="N94"/>
  <c r="N116"/>
  <c r="N133"/>
  <c r="N144"/>
  <c r="N158"/>
  <c r="N170"/>
  <c r="N175"/>
  <c r="F113"/>
  <c r="V113" s="1"/>
  <c r="F87"/>
  <c r="V87" s="1"/>
  <c r="F98"/>
  <c r="V98" s="1"/>
  <c r="F116"/>
  <c r="V116" s="1"/>
  <c r="F167"/>
  <c r="V167" s="1"/>
  <c r="F137"/>
  <c r="V137" s="1"/>
  <c r="F79"/>
  <c r="V79" s="1"/>
  <c r="F158"/>
  <c r="V158" s="1"/>
  <c r="P127"/>
  <c r="T127"/>
  <c r="H127"/>
  <c r="E19" i="2" s="1"/>
  <c r="E19" i="3" s="1"/>
  <c r="S127" i="1"/>
  <c r="O127"/>
  <c r="F29"/>
  <c r="V29" s="1"/>
  <c r="H44"/>
  <c r="F44" s="1"/>
  <c r="V44" s="1"/>
  <c r="F94"/>
  <c r="V94" s="1"/>
  <c r="H181"/>
  <c r="E25" i="2" s="1"/>
  <c r="E25" i="3" s="1"/>
  <c r="F83" i="1"/>
  <c r="V83" s="1"/>
  <c r="D24" i="3" l="1"/>
  <c r="E24"/>
  <c r="C20"/>
  <c r="K20" s="1"/>
  <c r="K20" i="2"/>
  <c r="P12" i="1"/>
  <c r="O12"/>
  <c r="F187"/>
  <c r="C26" i="2" s="1"/>
  <c r="V143" i="1"/>
  <c r="F66"/>
  <c r="C15" i="2" s="1"/>
  <c r="V15" i="1"/>
  <c r="F166"/>
  <c r="C24" i="2" s="1"/>
  <c r="N166" i="1"/>
  <c r="H39"/>
  <c r="F40"/>
  <c r="V40" s="1"/>
  <c r="N112"/>
  <c r="R97"/>
  <c r="R166"/>
  <c r="R13"/>
  <c r="R187"/>
  <c r="R112"/>
  <c r="R66"/>
  <c r="N93"/>
  <c r="N13"/>
  <c r="R93"/>
  <c r="R127"/>
  <c r="N187"/>
  <c r="N143"/>
  <c r="R39"/>
  <c r="N127"/>
  <c r="F97"/>
  <c r="C17" i="2" s="1"/>
  <c r="C17" i="3" s="1"/>
  <c r="K17" s="1"/>
  <c r="N39" i="1"/>
  <c r="N181"/>
  <c r="N66"/>
  <c r="F67"/>
  <c r="V67" s="1"/>
  <c r="F144"/>
  <c r="V144" s="1"/>
  <c r="F181"/>
  <c r="C25" i="2" s="1"/>
  <c r="G127" i="1"/>
  <c r="F133"/>
  <c r="V133" s="1"/>
  <c r="F112"/>
  <c r="C18" i="2" s="1"/>
  <c r="F182" i="1"/>
  <c r="V182" s="1"/>
  <c r="F93"/>
  <c r="C16" i="2" s="1"/>
  <c r="K24" l="1"/>
  <c r="C24" i="3"/>
  <c r="K24" s="1"/>
  <c r="C15"/>
  <c r="K15" s="1"/>
  <c r="K15" i="2"/>
  <c r="C16" i="3"/>
  <c r="K16" s="1"/>
  <c r="K16" i="2"/>
  <c r="C26" i="3"/>
  <c r="K26" s="1"/>
  <c r="K26" i="2"/>
  <c r="C18" i="3"/>
  <c r="K18" s="1"/>
  <c r="K18" i="2"/>
  <c r="G12" i="1"/>
  <c r="D19" i="2"/>
  <c r="K25"/>
  <c r="C25" i="3"/>
  <c r="K25" s="1"/>
  <c r="H12" i="1"/>
  <c r="E14" i="2"/>
  <c r="K17"/>
  <c r="V187" i="1"/>
  <c r="V93"/>
  <c r="V166"/>
  <c r="V66"/>
  <c r="V181"/>
  <c r="F127"/>
  <c r="C19" i="2" s="1"/>
  <c r="V97" i="1"/>
  <c r="V112"/>
  <c r="N12"/>
  <c r="F39"/>
  <c r="C14" i="2" s="1"/>
  <c r="F13" i="1"/>
  <c r="C13" i="2" s="1"/>
  <c r="F12" i="1" l="1"/>
  <c r="C13" i="3"/>
  <c r="K13" s="1"/>
  <c r="K13" i="2"/>
  <c r="C19" i="3"/>
  <c r="K19" s="1"/>
  <c r="K19" i="2"/>
  <c r="C12"/>
  <c r="C14" i="3"/>
  <c r="K14" s="1"/>
  <c r="K14" i="2"/>
  <c r="E14" i="3"/>
  <c r="E12" i="2"/>
  <c r="E12" i="3" s="1"/>
  <c r="D19"/>
  <c r="D12" i="2"/>
  <c r="V127" i="1"/>
  <c r="V39"/>
  <c r="V13"/>
  <c r="D12" i="3" l="1"/>
  <c r="D7" s="1"/>
  <c r="D7" i="2"/>
  <c r="K12"/>
  <c r="C12" i="3"/>
  <c r="K12" s="1"/>
  <c r="V12" i="1"/>
  <c r="S143"/>
  <c r="S12" s="1"/>
  <c r="R163" l="1"/>
  <c r="U143"/>
  <c r="U12" s="1"/>
  <c r="T143"/>
  <c r="T12" s="1"/>
  <c r="R12" l="1"/>
  <c r="R143"/>
</calcChain>
</file>

<file path=xl/sharedStrings.xml><?xml version="1.0" encoding="utf-8"?>
<sst xmlns="http://schemas.openxmlformats.org/spreadsheetml/2006/main" count="875" uniqueCount="389">
  <si>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</si>
  <si>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</si>
  <si>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</si>
  <si>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</si>
  <si>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</si>
  <si>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</si>
  <si>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</si>
  <si>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</si>
  <si>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</si>
  <si>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</si>
  <si>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</si>
  <si>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</si>
  <si>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</si>
  <si>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</si>
  <si>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</si>
  <si>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</si>
  <si>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</si>
  <si>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</si>
  <si>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</si>
  <si>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</si>
  <si>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</si>
  <si>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</si>
  <si>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</si>
  <si>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</si>
  <si>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</si>
  <si>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</si>
  <si>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</si>
  <si>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</si>
  <si>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</si>
  <si>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</si>
  <si>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</si>
  <si>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</si>
  <si>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</si>
  <si>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</si>
  <si>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</si>
  <si>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</si>
  <si>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</si>
  <si>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</si>
  <si>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</si>
  <si>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</si>
  <si>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</si>
  <si>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</si>
  <si>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</si>
  <si>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</si>
  <si>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</si>
  <si>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</si>
  <si>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</si>
  <si>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</si>
  <si>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</si>
  <si>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</si>
  <si>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</si>
  <si>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</si>
  <si>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</si>
  <si>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</si>
  <si>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</si>
  <si>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</si>
  <si>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</si>
  <si>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</si>
  <si>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</si>
  <si>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</si>
  <si>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</si>
  <si>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</si>
  <si>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</si>
  <si>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</si>
  <si>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</si>
  <si>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</si>
  <si>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</si>
  <si>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</si>
  <si>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</si>
  <si>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</si>
  <si>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</si>
  <si>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</si>
  <si>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</si>
  <si>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</si>
  <si>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</si>
  <si>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</si>
  <si>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</si>
  <si>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</si>
  <si>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</si>
  <si>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</si>
  <si>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</si>
  <si>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</si>
  <si>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</si>
  <si>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</si>
  <si>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</si>
  <si>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</si>
  <si>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</si>
  <si>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</si>
  <si>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</si>
  <si>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</si>
  <si>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</si>
  <si>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</si>
  <si>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</si>
  <si>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</si>
  <si>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</si>
  <si>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</si>
  <si>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</si>
  <si>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</si>
  <si>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</si>
  <si>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</si>
  <si>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</si>
  <si>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</si>
  <si>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</si>
  <si>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</si>
  <si>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</si>
  <si>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</si>
  <si>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</si>
  <si>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</si>
  <si>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</si>
  <si>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</si>
  <si>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</si>
  <si>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</si>
  <si>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</si>
  <si>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</si>
  <si>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</si>
  <si>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</si>
  <si>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</si>
  <si>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</si>
  <si>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</si>
  <si>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</si>
  <si>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</si>
  <si>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</si>
  <si>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</si>
  <si>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18WR353930</t>
  </si>
  <si>
    <t>7.2</t>
  </si>
  <si>
    <t>7.3</t>
  </si>
  <si>
    <t>Национальный проект "Международная кооперация и экспорт"</t>
  </si>
  <si>
    <t>8.3</t>
  </si>
  <si>
    <t>(тыс. рублей)</t>
  </si>
  <si>
    <t>03WI255271</t>
  </si>
  <si>
    <t>03WI455273</t>
  </si>
  <si>
    <t>03WI555277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</si>
  <si>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</si>
  <si>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</si>
  <si>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</si>
  <si>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</si>
  <si>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</si>
  <si>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</si>
  <si>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</si>
  <si>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Обеспечение закупки авиационных работ в целях оказания медицинской помощи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</si>
  <si>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</si>
  <si>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</si>
  <si>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</si>
  <si>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</si>
  <si>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</si>
  <si>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</si>
  <si>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</si>
  <si>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</si>
  <si>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</si>
  <si>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</si>
  <si>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</si>
  <si>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</si>
  <si>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</si>
  <si>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</si>
  <si>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</si>
  <si>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</si>
  <si>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</si>
  <si>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</si>
  <si>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</si>
  <si>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</si>
  <si>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</si>
  <si>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</si>
  <si>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</si>
  <si>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</si>
  <si>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</si>
  <si>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</si>
  <si>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</si>
  <si>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</si>
  <si>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816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</si>
  <si>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</si>
  <si>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</si>
  <si>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</si>
  <si>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</si>
  <si>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</si>
  <si>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</si>
  <si>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</si>
  <si>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</si>
  <si>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</si>
  <si>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</si>
  <si>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</si>
  <si>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</si>
  <si>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</si>
  <si>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</si>
  <si>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</si>
  <si>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</si>
  <si>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</si>
  <si>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</si>
  <si>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</si>
  <si>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</si>
  <si>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</si>
  <si>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</si>
  <si>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</si>
  <si>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</si>
  <si>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</si>
  <si>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</si>
  <si>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</si>
  <si>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</si>
  <si>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</si>
  <si>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</si>
  <si>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</si>
  <si>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</si>
  <si>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</si>
  <si>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</si>
  <si>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</si>
  <si>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</si>
  <si>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</si>
  <si>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</si>
  <si>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</si>
  <si>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</si>
  <si>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</si>
  <si>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 xml:space="preserve">Приложение к письму </t>
  </si>
  <si>
    <t xml:space="preserve">Департамента финансов Томской области 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</si>
  <si>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</si>
  <si>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</si>
  <si>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</si>
  <si>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</si>
  <si>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</si>
  <si>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</si>
  <si>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</si>
  <si>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</si>
  <si>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</si>
  <si>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</si>
  <si>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</si>
  <si>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</si>
  <si>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</si>
  <si>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</si>
  <si>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</si>
  <si>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</si>
  <si>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</si>
  <si>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</si>
  <si>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</si>
  <si>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</si>
  <si>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</si>
  <si>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</si>
  <si>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</si>
  <si>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</si>
  <si>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</si>
  <si>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</si>
  <si>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</si>
  <si>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</si>
  <si>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</si>
  <si>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</si>
  <si>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</si>
  <si>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</si>
  <si>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</si>
  <si>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</si>
  <si>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</si>
  <si>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</si>
  <si>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</si>
  <si>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</si>
  <si>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</si>
  <si>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</si>
  <si>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</si>
  <si>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</si>
  <si>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</si>
  <si>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</si>
  <si>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</si>
  <si>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</si>
  <si>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</si>
  <si>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</si>
  <si>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</si>
  <si>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</si>
  <si>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</si>
  <si>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</si>
  <si>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10WA155191</t>
  </si>
  <si>
    <t>Капитальный ремонт объектов недвижимого имущества в сфере культуры</t>
  </si>
  <si>
    <t>20WD605180</t>
  </si>
  <si>
    <t>12</t>
  </si>
  <si>
    <t>Национальный проект "Туризм и индустрия гостеприимства"</t>
  </si>
  <si>
    <t>12.1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</si>
  <si>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</si>
  <si>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</si>
  <si>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05WP252920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</si>
  <si>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</si>
  <si>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</si>
  <si>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</si>
  <si>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</si>
  <si>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</si>
  <si>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</si>
  <si>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</si>
  <si>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</si>
  <si>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13</t>
  </si>
  <si>
    <t>2026 год</t>
  </si>
  <si>
    <t>13.1</t>
  </si>
  <si>
    <t>Региональный проект "Создание сети современных кампусов"</t>
  </si>
  <si>
    <t>14</t>
  </si>
  <si>
    <t>14.1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</si>
  <si>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</si>
  <si>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* по данным сводной бюджетной росписи областного бюджета на 2024-2026 годы; лимиты бюджетных обязательств соответствуют плановым назначениям</t>
  </si>
  <si>
    <t>02WS855620</t>
  </si>
  <si>
    <t>Создание современного межвузовского кампуса мирового уровня в г. Томске</t>
  </si>
  <si>
    <t>02WY500280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</si>
  <si>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</si>
  <si>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03WI4А5272</t>
  </si>
  <si>
    <t>Гранты в форме субсидий субъектам малого и среднего предпринимательства, включенным в реестр социальных предпринимателей, и (или) субъектам малого и среднего предпринимательства, созданным физическими лицами в возрасте до 25 лет включительно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</si>
  <si>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</si>
  <si>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03WL2А2891</t>
  </si>
  <si>
    <t>Организация профессионального обучения и дополнительного профессионального образования работников предприятий оборонно-промышленного комплекса, а также граждан, обратившихся в органы службы занятости за содействием в поиске подходящей работы и заключивших ученический договор с предприятиями оборонно-промышленного комплекса</t>
  </si>
  <si>
    <t>06WI5А4804</t>
  </si>
  <si>
    <t>07WN9А3651</t>
  </si>
  <si>
    <t>07WN9А365И</t>
  </si>
  <si>
    <t>3.5</t>
  </si>
  <si>
    <t>Региональный проект "Развитие системы поддержки молодежи ("Молодежь России")"</t>
  </si>
  <si>
    <t>08WEГ51160</t>
  </si>
  <si>
    <t>Реализация программы комплексного развития молодежной политики в регионах Российской Федерации "Регион для молодых"</t>
  </si>
  <si>
    <t>08WP54П020</t>
  </si>
  <si>
    <t>Разработка проектной документации на строительство спортивных объектов муниципальной собственности</t>
  </si>
  <si>
    <t>09WE1А2300</t>
  </si>
  <si>
    <t>Создание новых мест в общеобразовательных организациях, расположенных в сельской местности и поселках городского типа, в части средств, несофинансируемых из федерального бюджета</t>
  </si>
  <si>
    <t>09WE1А3050</t>
  </si>
  <si>
    <t>Создание новых мест в общеобразовательных организациях в связи с ростом числа обучающихся, вызванным демографическим фактором, в части средств, несофинансируемых из федерального бюджета</t>
  </si>
  <si>
    <t>09WE1А3051</t>
  </si>
  <si>
    <t>09WE1А3052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</si>
  <si>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</si>
  <si>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11WP351210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</si>
  <si>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</si>
  <si>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Создание системы долговременного ухода за гражданами пожилого возраста и инвалидами</t>
  </si>
  <si>
    <t>11WP351630</t>
  </si>
  <si>
    <t>13WF2А5550</t>
  </si>
  <si>
    <t>Реализация программ формирования современной городской среды в части средств, несофинансируемых из федерального бюджета</t>
  </si>
  <si>
    <t>15WG1А2420</t>
  </si>
  <si>
    <t>Ликвидация несанкционированных свалок в границах городов и наиболее опасных объектов накопленного вреда окружающей среде в части средств, несофинансируемых из федерального бюджета</t>
  </si>
  <si>
    <t>6.4</t>
  </si>
  <si>
    <t>Региональный проект "Комплексная система обращения с твердыми коммунальными отходами"</t>
  </si>
  <si>
    <t>15WG204150</t>
  </si>
  <si>
    <t>Субсидия обществу с ограниченной ответственностью "Томская региональная концессионная компания", в целях осуществления инвестиционного платежа, предусмотренного концессионным соглашением от 3 апреля 2023 года</t>
  </si>
  <si>
    <t>18WR1А3940</t>
  </si>
  <si>
    <t>Приведение в нормативное состояние автомобильных дорог и искусственных дорожных сооружений в части средств, несофинансируемых из федерального бюджета</t>
  </si>
  <si>
    <t>18WR305150</t>
  </si>
  <si>
    <t>Реализация информационно-образовательной политики в целях профилактики нарушений правил дорожного движения</t>
  </si>
  <si>
    <t>18WY152620</t>
  </si>
  <si>
    <t>Региональный проект "Развитие инфраструктуры, обеспечение безопасности и формирование специализированной системы сертификации беспилотных авиационных систем"</t>
  </si>
  <si>
    <t>Осуществление строительства, реконструкции посадочных площадок, находящихся в собственности субъектов Российской Федерации, в целях обеспечения приема, наземного и технического обслуживания, выпуска беспилотных воздушных судов</t>
  </si>
  <si>
    <t>846</t>
  </si>
  <si>
    <t>Департамент специальных проектов Томской области</t>
  </si>
  <si>
    <t>15WY451270</t>
  </si>
  <si>
    <t>Национальный проект "Беспилотные авиационные системы"</t>
  </si>
  <si>
    <t>14.2</t>
  </si>
  <si>
    <t>14.3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</si>
  <si>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</si>
  <si>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</si>
  <si>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Национальный проект "Наука и университеты"</t>
  </si>
  <si>
    <t>Национальный проект "Производительность труда"</t>
  </si>
  <si>
    <t>02WY551401</t>
  </si>
  <si>
    <t>Субсидия автономной некоммерческой организации "Научно-производственный центр беспилотных авиационных систем Томской области" на создание сети научно-производственных центров испытаний и компетенций в области развития технологий беспилотных авиационных систем</t>
  </si>
  <si>
    <t>09WY450470</t>
  </si>
  <si>
    <t>Департамент образования Томской области</t>
  </si>
  <si>
    <t>Оснащение образовательных организаций, реализующих основные общеобразовательные программы, за исключением образовательных программ дошкольного образования, образовательные программы среднего профессионального образования и дополнительные образовательные программы, оборудованием для реализации образовательных процессов по разработке, производству и эксплуатации беспилотных авиационных систем</t>
  </si>
  <si>
    <t>Создание системы долговременного ухода за гражданами пожилого возраста и инвалидами в части средств, несофинансируемых из федерального бюджета</t>
  </si>
  <si>
    <t>11WP3А1630</t>
  </si>
  <si>
    <t>848</t>
  </si>
  <si>
    <t>Департамент по молодежной политике Томской области</t>
  </si>
  <si>
    <t>847</t>
  </si>
  <si>
    <t>Департамент спорта Томской области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</si>
  <si>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</si>
  <si>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10WA1А5190</t>
  </si>
  <si>
    <t>Государственная поддержка отрасли культуры в части средств, несофинансируемых из федерального бюджета</t>
  </si>
  <si>
    <t>Реализация мероприятий по обеспечению доступа к воде питьевого качества</t>
  </si>
  <si>
    <t>от     .06.2024 №50-02/18-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</si>
  <si>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</si>
  <si>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07WN9А3653</t>
  </si>
  <si>
    <t>03WJ15Е310</t>
  </si>
  <si>
    <t>03WJ15Е320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</si>
  <si>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12.08.2024</t>
  </si>
  <si>
    <t>832</t>
  </si>
  <si>
    <t>Департамент инвестиционной и промышленной политики Томской области</t>
  </si>
  <si>
    <t>Наименование национального проекта</t>
  </si>
  <si>
    <t>План</t>
  </si>
  <si>
    <t>Исполнено</t>
  </si>
  <si>
    <t xml:space="preserve">ИТОГО, </t>
  </si>
  <si>
    <t xml:space="preserve">в том </t>
  </si>
  <si>
    <t>числе за счет бюджета</t>
  </si>
  <si>
    <t xml:space="preserve">областного </t>
  </si>
  <si>
    <t xml:space="preserve">федерального </t>
  </si>
  <si>
    <t>местного</t>
  </si>
  <si>
    <t>Цифровая экономика</t>
  </si>
  <si>
    <t>Производительность труда</t>
  </si>
  <si>
    <t>Беспилотные авиационные системы</t>
  </si>
  <si>
    <t>Культура</t>
  </si>
  <si>
    <t>Малое и среднее предпринимательство и поддержка индивидуальной предпринимательской инициативы</t>
  </si>
  <si>
    <t>Демография</t>
  </si>
  <si>
    <t>Жилье и городская среда</t>
  </si>
  <si>
    <t>Образование</t>
  </si>
  <si>
    <t>Здравоохранение</t>
  </si>
  <si>
    <t>Безопасные  качественные  дороги</t>
  </si>
  <si>
    <t>Международная кооперация и экспорт</t>
  </si>
  <si>
    <t>Экология</t>
  </si>
  <si>
    <t>Туризм и индустрия гостеприимства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</si>
  <si>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01.09.2024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</si>
</sst>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%"/>
    <numFmt numFmtId="166" formatCode="0.0"/>
  </numFmts>
  <fonts count="25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  <font>
      <b/>
      <sz val="11"/>
      <color theme="1"/>
      <name val="PT Astra Serif"/>
      <family val="1"/>
      <charset val="204"/>
    </font>
    <font>
      <b/>
      <i/>
      <sz val="13"/>
      <color theme="1"/>
      <name val="PT Astra Serif"/>
      <family val="1"/>
      <charset val="204"/>
    </font>
    <font>
      <b/>
      <sz val="8"/>
      <name val="Arial Cyr"/>
    </font>
    <font>
      <b/>
      <sz val="13"/>
      <color rgb="FFFF0000"/>
      <name val="PT Astra Serif"/>
      <family val="1"/>
      <charset val="204"/>
    </font>
    <font>
      <b/>
      <sz val="14"/>
      <color rgb="FFFF0000"/>
      <name val="PT Astra Serif"/>
      <family val="1"/>
      <charset val="204"/>
    </font>
    <font>
      <sz val="14"/>
      <color rgb="FFFF0000"/>
      <name val="PT Astra Serif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1"/>
      <name val="Arial Cy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5" fontId="9" fillId="3" borderId="4" xfId="0" applyNumberFormat="1" applyFont="1" applyFill="1" applyBorder="1" applyAlignment="1">
      <alignment horizontal="right" vertical="top" wrapText="1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11" fontId="5" fillId="3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2" fillId="3" borderId="4" xfId="0" applyNumberFormat="1" applyFont="1" applyFill="1" applyBorder="1" applyAlignment="1" applyProtection="1">
      <alignment horizontal="left" vertical="center" wrapText="1"/>
    </xf>
    <xf numFmtId="165" fontId="6" fillId="0" borderId="4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2" fillId="0" borderId="0" xfId="0" applyFont="1" applyBorder="1" applyAlignment="1">
      <alignment vertical="top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left" vertical="center" wrapText="1"/>
    </xf>
    <xf numFmtId="0" fontId="15" fillId="0" borderId="0" xfId="0" applyFont="1" applyFill="1"/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4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0" fillId="0" borderId="0" xfId="0" applyBorder="1"/>
    <xf numFmtId="4" fontId="2" fillId="0" borderId="0" xfId="0" applyNumberFormat="1" applyFont="1" applyBorder="1"/>
    <xf numFmtId="0" fontId="15" fillId="0" borderId="0" xfId="0" applyFont="1" applyBorder="1"/>
    <xf numFmtId="164" fontId="10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11" fillId="0" borderId="0" xfId="0" applyFont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0" fillId="4" borderId="0" xfId="0" applyFill="1"/>
    <xf numFmtId="164" fontId="2" fillId="4" borderId="0" xfId="0" applyNumberFormat="1" applyFont="1" applyFill="1"/>
    <xf numFmtId="0" fontId="7" fillId="4" borderId="4" xfId="0" applyFont="1" applyFill="1" applyBorder="1" applyAlignment="1">
      <alignment horizontal="center" vertical="top" wrapText="1"/>
    </xf>
    <xf numFmtId="164" fontId="6" fillId="4" borderId="4" xfId="0" applyNumberFormat="1" applyFont="1" applyFill="1" applyBorder="1" applyAlignment="1">
      <alignment horizontal="center" vertical="center"/>
    </xf>
    <xf numFmtId="164" fontId="10" fillId="4" borderId="4" xfId="0" applyNumberFormat="1" applyFont="1" applyFill="1" applyBorder="1" applyAlignment="1">
      <alignment horizontal="center" vertical="center"/>
    </xf>
    <xf numFmtId="0" fontId="2" fillId="4" borderId="0" xfId="0" applyFont="1" applyFill="1"/>
    <xf numFmtId="164" fontId="10" fillId="0" borderId="0" xfId="0" applyNumberFormat="1" applyFont="1" applyFill="1"/>
    <xf numFmtId="4" fontId="17" fillId="4" borderId="0" xfId="0" applyNumberFormat="1" applyFont="1" applyFill="1" applyBorder="1" applyAlignment="1" applyProtection="1">
      <alignment horizontal="right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164" fontId="19" fillId="2" borderId="4" xfId="0" applyNumberFormat="1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left" vertical="center" wrapText="1"/>
    </xf>
    <xf numFmtId="164" fontId="20" fillId="0" borderId="4" xfId="0" applyNumberFormat="1" applyFont="1" applyFill="1" applyBorder="1" applyAlignment="1">
      <alignment horizontal="center" vertical="center"/>
    </xf>
    <xf numFmtId="164" fontId="20" fillId="4" borderId="4" xfId="0" applyNumberFormat="1" applyFont="1" applyFill="1" applyBorder="1" applyAlignment="1">
      <alignment horizontal="center" vertical="center"/>
    </xf>
    <xf numFmtId="164" fontId="20" fillId="2" borderId="4" xfId="0" applyNumberFormat="1" applyFont="1" applyFill="1" applyBorder="1" applyAlignment="1">
      <alignment horizontal="center" vertical="center"/>
    </xf>
    <xf numFmtId="49" fontId="7" fillId="5" borderId="4" xfId="0" applyNumberFormat="1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left" vertical="center"/>
    </xf>
    <xf numFmtId="164" fontId="19" fillId="5" borderId="4" xfId="0" applyNumberFormat="1" applyFont="1" applyFill="1" applyBorder="1" applyAlignment="1">
      <alignment horizontal="center" vertical="center"/>
    </xf>
    <xf numFmtId="165" fontId="19" fillId="5" borderId="4" xfId="0" applyNumberFormat="1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0" xfId="0" applyFont="1" applyFill="1"/>
    <xf numFmtId="0" fontId="7" fillId="5" borderId="4" xfId="0" applyFont="1" applyFill="1" applyBorder="1" applyAlignment="1">
      <alignment horizontal="left" vertical="center" wrapText="1"/>
    </xf>
    <xf numFmtId="0" fontId="18" fillId="5" borderId="4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left" vertical="top"/>
    </xf>
    <xf numFmtId="165" fontId="19" fillId="3" borderId="4" xfId="0" applyNumberFormat="1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left" vertical="center"/>
    </xf>
    <xf numFmtId="164" fontId="6" fillId="5" borderId="4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right" vertical="top"/>
    </xf>
    <xf numFmtId="165" fontId="6" fillId="5" borderId="4" xfId="0" applyNumberFormat="1" applyFont="1" applyFill="1" applyBorder="1" applyAlignment="1">
      <alignment horizontal="right" vertical="top"/>
    </xf>
    <xf numFmtId="164" fontId="0" fillId="5" borderId="0" xfId="0" applyNumberFormat="1" applyFill="1" applyBorder="1"/>
    <xf numFmtId="165" fontId="6" fillId="5" borderId="4" xfId="0" applyNumberFormat="1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1" xfId="0" applyFont="1" applyBorder="1" applyAlignment="1">
      <alignment vertical="center" wrapText="1"/>
    </xf>
    <xf numFmtId="4" fontId="23" fillId="0" borderId="15" xfId="0" applyNumberFormat="1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4" fontId="22" fillId="0" borderId="15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5" xfId="0" applyFont="1" applyBorder="1" applyAlignment="1">
      <alignment horizontal="right" vertical="center"/>
    </xf>
    <xf numFmtId="0" fontId="22" fillId="0" borderId="16" xfId="0" applyFont="1" applyBorder="1" applyAlignment="1">
      <alignment horizontal="right" vertical="center"/>
    </xf>
    <xf numFmtId="4" fontId="2" fillId="0" borderId="0" xfId="0" applyNumberFormat="1" applyFont="1" applyFill="1"/>
    <xf numFmtId="166" fontId="2" fillId="0" borderId="0" xfId="0" applyNumberFormat="1" applyFont="1" applyBorder="1"/>
    <xf numFmtId="4" fontId="24" fillId="0" borderId="0" xfId="0" applyNumberFormat="1" applyFont="1" applyBorder="1" applyAlignment="1" applyProtection="1">
      <alignment horizontal="right"/>
    </xf>
    <xf numFmtId="0" fontId="7" fillId="0" borderId="4" xfId="0" applyFont="1" applyFill="1" applyBorder="1" applyAlignment="1">
      <alignment horizontal="center" vertical="top" wrapText="1"/>
    </xf>
    <xf numFmtId="4" fontId="17" fillId="0" borderId="0" xfId="0" applyNumberFormat="1" applyFont="1" applyFill="1" applyBorder="1" applyAlignment="1" applyProtection="1">
      <alignment horizontal="right"/>
    </xf>
    <xf numFmtId="164" fontId="4" fillId="0" borderId="8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22" fillId="0" borderId="17" xfId="0" applyFont="1" applyBorder="1" applyAlignment="1">
      <alignment horizontal="right" vertical="center"/>
    </xf>
    <xf numFmtId="0" fontId="22" fillId="0" borderId="12" xfId="0" applyFont="1" applyBorder="1" applyAlignment="1">
      <alignment horizontal="right" vertical="center"/>
    </xf>
    <xf numFmtId="4" fontId="22" fillId="0" borderId="17" xfId="0" applyNumberFormat="1" applyFont="1" applyBorder="1" applyAlignment="1">
      <alignment horizontal="right" vertical="center"/>
    </xf>
    <xf numFmtId="4" fontId="22" fillId="0" borderId="12" xfId="0" applyNumberFormat="1" applyFont="1" applyBorder="1" applyAlignment="1">
      <alignment horizontal="right" vertical="center"/>
    </xf>
    <xf numFmtId="0" fontId="22" fillId="0" borderId="9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8" xfId="0" applyFont="1" applyBorder="1" applyAlignment="1">
      <alignment horizontal="right" vertical="center"/>
    </xf>
    <xf numFmtId="0" fontId="22" fillId="0" borderId="19" xfId="0" applyFont="1" applyBorder="1" applyAlignment="1">
      <alignment horizontal="right" vertical="center"/>
    </xf>
    <xf numFmtId="0" fontId="22" fillId="0" borderId="20" xfId="0" applyFont="1" applyBorder="1" applyAlignment="1">
      <alignment horizontal="right" vertical="center"/>
    </xf>
    <xf numFmtId="0" fontId="22" fillId="0" borderId="16" xfId="0" applyFont="1" applyBorder="1" applyAlignment="1">
      <alignment horizontal="right" vertical="center"/>
    </xf>
    <xf numFmtId="0" fontId="22" fillId="0" borderId="21" xfId="0" applyFont="1" applyBorder="1" applyAlignment="1">
      <alignment horizontal="right" vertical="center"/>
    </xf>
    <xf numFmtId="0" fontId="22" fillId="0" borderId="15" xfId="0" applyFont="1" applyBorder="1" applyAlignment="1">
      <alignment horizontal="right" vertical="center"/>
    </xf>
    <xf numFmtId="0" fontId="23" fillId="0" borderId="17" xfId="0" applyFont="1" applyBorder="1" applyAlignment="1">
      <alignment horizontal="right" vertical="center" wrapText="1"/>
    </xf>
    <xf numFmtId="0" fontId="23" fillId="0" borderId="12" xfId="0" applyFont="1" applyBorder="1" applyAlignment="1">
      <alignment horizontal="righ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4" fontId="22" fillId="0" borderId="17" xfId="0" applyNumberFormat="1" applyFont="1" applyBorder="1" applyAlignment="1">
      <alignment horizontal="center" vertical="center"/>
    </xf>
    <xf numFmtId="4" fontId="22" fillId="0" borderId="12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vertical="center"/>
    </xf>
    <xf numFmtId="0" fontId="21" fillId="0" borderId="10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21" fillId="0" borderId="17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4" fontId="23" fillId="0" borderId="17" xfId="0" applyNumberFormat="1" applyFont="1" applyBorder="1" applyAlignment="1">
      <alignment horizontal="center" vertical="center" wrapText="1"/>
    </xf>
    <xf numFmtId="4" fontId="23" fillId="0" borderId="1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usernames" Target="revisions/userNam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1.xml"/><Relationship Id="rId13" Type="http://schemas.openxmlformats.org/officeDocument/2006/relationships/revisionLog" Target="revisionLog2.xml"/><Relationship Id="rId18" Type="http://schemas.openxmlformats.org/officeDocument/2006/relationships/revisionLog" Target="revisionLog12.xml"/><Relationship Id="rId26" Type="http://schemas.openxmlformats.org/officeDocument/2006/relationships/revisionLog" Target="revisionLog13.xml"/><Relationship Id="rId3" Type="http://schemas.openxmlformats.org/officeDocument/2006/relationships/revisionLog" Target="revisionLog111.xml"/><Relationship Id="rId21" Type="http://schemas.openxmlformats.org/officeDocument/2006/relationships/revisionLog" Target="revisionLog131.xml"/><Relationship Id="rId7" Type="http://schemas.openxmlformats.org/officeDocument/2006/relationships/revisionLog" Target="revisionLog121.xml"/><Relationship Id="rId12" Type="http://schemas.openxmlformats.org/officeDocument/2006/relationships/revisionLog" Target="revisionLog1311.xml"/><Relationship Id="rId17" Type="http://schemas.openxmlformats.org/officeDocument/2006/relationships/revisionLog" Target="revisionLog5.xml"/><Relationship Id="rId25" Type="http://schemas.openxmlformats.org/officeDocument/2006/relationships/revisionLog" Target="revisionLog14.xml"/><Relationship Id="rId2" Type="http://schemas.openxmlformats.org/officeDocument/2006/relationships/revisionLog" Target="revisionLog1111.xml"/><Relationship Id="rId16" Type="http://schemas.openxmlformats.org/officeDocument/2006/relationships/revisionLog" Target="revisionLog4.xml"/><Relationship Id="rId20" Type="http://schemas.openxmlformats.org/officeDocument/2006/relationships/revisionLog" Target="revisionLog141.xml"/><Relationship Id="rId29" Type="http://schemas.openxmlformats.org/officeDocument/2006/relationships/revisionLog" Target="revisionLog1.xml"/><Relationship Id="rId1" Type="http://schemas.openxmlformats.org/officeDocument/2006/relationships/revisionLog" Target="revisionLog11111.xml"/><Relationship Id="rId6" Type="http://schemas.openxmlformats.org/officeDocument/2006/relationships/revisionLog" Target="revisionLog1211.xml"/><Relationship Id="rId11" Type="http://schemas.openxmlformats.org/officeDocument/2006/relationships/revisionLog" Target="revisionLog13111.xml"/><Relationship Id="rId24" Type="http://schemas.openxmlformats.org/officeDocument/2006/relationships/revisionLog" Target="revisionLog15.xml"/><Relationship Id="rId5" Type="http://schemas.openxmlformats.org/officeDocument/2006/relationships/revisionLog" Target="revisionLog12111.xml"/><Relationship Id="rId15" Type="http://schemas.openxmlformats.org/officeDocument/2006/relationships/revisionLog" Target="revisionLog3.xml"/><Relationship Id="rId23" Type="http://schemas.openxmlformats.org/officeDocument/2006/relationships/revisionLog" Target="revisionLog151.xml"/><Relationship Id="rId28" Type="http://schemas.openxmlformats.org/officeDocument/2006/relationships/revisionLog" Target="revisionLog16.xml"/><Relationship Id="rId10" Type="http://schemas.openxmlformats.org/officeDocument/2006/relationships/revisionLog" Target="revisionLog131111.xml"/><Relationship Id="rId19" Type="http://schemas.openxmlformats.org/officeDocument/2006/relationships/revisionLog" Target="revisionLog1411.xml"/><Relationship Id="rId4" Type="http://schemas.openxmlformats.org/officeDocument/2006/relationships/revisionLog" Target="revisionLog121111.xml"/><Relationship Id="rId9" Type="http://schemas.openxmlformats.org/officeDocument/2006/relationships/revisionLog" Target="revisionLog1311111.xml"/><Relationship Id="rId14" Type="http://schemas.openxmlformats.org/officeDocument/2006/relationships/revisionLog" Target="revisionLog14111.xml"/><Relationship Id="rId22" Type="http://schemas.openxmlformats.org/officeDocument/2006/relationships/revisionLog" Target="revisionLog1511.xml"/><Relationship Id="rId27" Type="http://schemas.openxmlformats.org/officeDocument/2006/relationships/revisionLog" Target="revisionLog161.xml"/></Relationships>
</file>

<file path=xl/revisions/revisionHeaders.xml><?xml version="1.0" encoding="utf-8"?>
<headers xmlns="http://schemas.openxmlformats.org/spreadsheetml/2006/main" xmlns:r="http://schemas.openxmlformats.org/officeDocument/2006/relationships" guid="{2905AD9B-A577-4A31-834D-CD686FC25EBC}" diskRevisions="1" revisionId="5268" version="29" protected="1">
  <header guid="{A1935401-20F7-424B-9436-C5C2B78EC11B}" dateTime="2024-08-14T11:08:42" maxSheetId="2" userName="pvn" r:id="rId1">
    <sheetIdMap count="1">
      <sheetId val="1"/>
    </sheetIdMap>
  </header>
  <header guid="{BC0DE767-5FBA-42DD-8695-F45D97167894}" dateTime="2024-08-14T11:08:45" maxSheetId="2" userName="pvn" r:id="rId2">
    <sheetIdMap count="1">
      <sheetId val="1"/>
    </sheetIdMap>
  </header>
  <header guid="{CCBF4EFC-3E8E-4FDA-9489-56D8CA0F421F}" dateTime="2024-08-14T11:09:02" maxSheetId="2" userName="pvn" r:id="rId3">
    <sheetIdMap count="1">
      <sheetId val="1"/>
    </sheetIdMap>
  </header>
  <header guid="{59DCBC4D-E999-4416-84E1-5FA53B5E409B}" dateTime="2024-08-14T11:09:09" maxSheetId="2" userName="pvn" r:id="rId4">
    <sheetIdMap count="1">
      <sheetId val="1"/>
    </sheetIdMap>
  </header>
  <header guid="{29A609E1-1CEA-4DCA-8399-99A7826CDF9A}" dateTime="2024-08-14T11:09:42" maxSheetId="2" userName="pvn" r:id="rId5">
    <sheetIdMap count="1">
      <sheetId val="1"/>
    </sheetIdMap>
  </header>
  <header guid="{18B068BC-21ED-43E5-AC8C-BC280BDA6809}" dateTime="2024-08-14T11:09:47" maxSheetId="2" userName="pvn" r:id="rId6">
    <sheetIdMap count="1">
      <sheetId val="1"/>
    </sheetIdMap>
  </header>
  <header guid="{8CC284C5-1BD9-4E31-B96B-E0489B96988C}" dateTime="2024-08-14T11:10:53" maxSheetId="2" userName="pvn" r:id="rId7">
    <sheetIdMap count="1">
      <sheetId val="1"/>
    </sheetIdMap>
  </header>
  <header guid="{3545B57D-9897-4B52-B4E9-89F737D4BCAC}" dateTime="2024-08-14T11:11:43" maxSheetId="2" userName="pvn" r:id="rId8">
    <sheetIdMap count="1">
      <sheetId val="1"/>
    </sheetIdMap>
  </header>
  <header guid="{A5BBFC49-6C83-4D9F-80D5-BCE2840E5C60}" dateTime="2024-08-14T11:12:24" maxSheetId="2" userName="pvn" r:id="rId9">
    <sheetIdMap count="1">
      <sheetId val="1"/>
    </sheetIdMap>
  </header>
  <header guid="{E1BC68EB-AF3C-43A2-8315-EFB5600C6475}" dateTime="2024-08-14T11:42:52" maxSheetId="2" userName="pvn" r:id="rId10" minRId="33" maxRId="50">
    <sheetIdMap count="1">
      <sheetId val="1"/>
    </sheetIdMap>
  </header>
  <header guid="{F46408CF-31D9-4A5D-A452-FA93DD948931}" dateTime="2024-08-14T11:46:55" maxSheetId="2" userName="pvn" r:id="rId11" minRId="55" maxRId="58">
    <sheetIdMap count="1">
      <sheetId val="1"/>
    </sheetIdMap>
  </header>
  <header guid="{23E19B2D-0248-4A92-8C0C-6225D8D4B6F8}" dateTime="2024-08-14T11:49:38" maxSheetId="2" userName="pvn" r:id="rId12">
    <sheetIdMap count="1">
      <sheetId val="1"/>
    </sheetIdMap>
  </header>
  <header guid="{657E5266-F49A-4EAA-8C0C-5F061F0D4589}" dateTime="2024-08-14T11:49:42" maxSheetId="3" userName="Кузнецова Мария Павловна (gmp)" r:id="rId13" minRId="67" maxRId="4580">
    <sheetIdMap count="2">
      <sheetId val="1"/>
      <sheetId val="2"/>
    </sheetIdMap>
  </header>
  <header guid="{92C823B7-C092-4246-A7F3-19CE0F5B5F2D}" dateTime="2024-08-14T11:50:23" maxSheetId="3" userName="pvn" r:id="rId14" minRId="4586" maxRId="4597">
    <sheetIdMap count="2">
      <sheetId val="1"/>
      <sheetId val="2"/>
    </sheetIdMap>
  </header>
  <header guid="{B19953AC-C5B3-4B23-B021-E79E04B120BD}" dateTime="2024-08-14T13:58:48" maxSheetId="4" userName="Кузнецова Мария Павловна (gmp)" r:id="rId15" minRId="4602" maxRId="4824">
    <sheetIdMap count="3">
      <sheetId val="1"/>
      <sheetId val="2"/>
      <sheetId val="3"/>
    </sheetIdMap>
  </header>
  <header guid="{CFA7D3D7-0BCC-4EBB-983D-C052EC56364C}" dateTime="2024-08-14T14:32:38" maxSheetId="4" userName="Кузнецова Мария Павловна (gmp)" r:id="rId16" minRId="4825" maxRId="4827">
    <sheetIdMap count="3">
      <sheetId val="1"/>
      <sheetId val="2"/>
      <sheetId val="3"/>
    </sheetIdMap>
  </header>
  <header guid="{2A389E16-4436-4C2E-B8CD-098B3C7D7E3F}" dateTime="2024-08-14T16:49:25" maxSheetId="4" userName="Кузнецова Мария Павловна (gmp)" r:id="rId17" minRId="4834" maxRId="5046">
    <sheetIdMap count="3">
      <sheetId val="1"/>
      <sheetId val="2"/>
      <sheetId val="3"/>
    </sheetIdMap>
  </header>
  <header guid="{ACD9C524-1C10-4234-B8B0-7679E91EAEF7}" dateTime="2024-08-16T09:29:49" maxSheetId="4" userName="pvn" r:id="rId18" minRId="5047">
    <sheetIdMap count="3">
      <sheetId val="1"/>
      <sheetId val="2"/>
      <sheetId val="3"/>
    </sheetIdMap>
  </header>
  <header guid="{CF509F13-EB21-4E70-BD96-5EEBF757D204}" dateTime="2024-08-16T12:17:54" maxSheetId="4" userName="pvn" r:id="rId19" minRId="5054" maxRId="5097">
    <sheetIdMap count="3">
      <sheetId val="1"/>
      <sheetId val="2"/>
      <sheetId val="3"/>
    </sheetIdMap>
  </header>
  <header guid="{E780779C-3081-4E29-B544-2DFE6E7F1F2E}" dateTime="2024-08-16T12:32:56" maxSheetId="4" userName="pvn" r:id="rId20">
    <sheetIdMap count="3">
      <sheetId val="1"/>
      <sheetId val="2"/>
      <sheetId val="3"/>
    </sheetIdMap>
  </header>
  <header guid="{689AD888-BCDF-41B1-9BA1-0D62B3CC2FE5}" dateTime="2024-08-16T13:42:25" maxSheetId="4" userName="pvn" r:id="rId21">
    <sheetIdMap count="3">
      <sheetId val="1"/>
      <sheetId val="2"/>
      <sheetId val="3"/>
    </sheetIdMap>
  </header>
  <header guid="{71464775-DC77-4B14-81DD-21120FE913C6}" dateTime="2024-09-02T09:32:26" maxSheetId="8" userName="pvn" r:id="rId22" minRId="5116" maxRId="5120">
    <sheetIdMap count="7">
      <sheetId val="1"/>
      <sheetId val="2"/>
      <sheetId val="3"/>
      <sheetId val="4"/>
      <sheetId val="5"/>
      <sheetId val="6"/>
      <sheetId val="7"/>
    </sheetIdMap>
  </header>
  <header guid="{038D2667-7982-4ED9-973C-86D83B1A2538}" dateTime="2024-09-02T09:46:14" maxSheetId="8" userName="pvn" r:id="rId23">
    <sheetIdMap count="7">
      <sheetId val="1"/>
      <sheetId val="2"/>
      <sheetId val="3"/>
      <sheetId val="4"/>
      <sheetId val="5"/>
      <sheetId val="6"/>
      <sheetId val="7"/>
    </sheetIdMap>
  </header>
  <header guid="{773A152E-9234-41CB-8311-82BD59207FBC}" dateTime="2024-09-02T09:46:16" maxSheetId="8" userName="pvn" r:id="rId24">
    <sheetIdMap count="7">
      <sheetId val="1"/>
      <sheetId val="2"/>
      <sheetId val="3"/>
      <sheetId val="4"/>
      <sheetId val="5"/>
      <sheetId val="6"/>
      <sheetId val="7"/>
    </sheetIdMap>
  </header>
  <header guid="{79024F1F-C9A3-4A25-A6F0-905372F60B63}" dateTime="2024-09-02T09:46:24" maxSheetId="8" userName="pvn" r:id="rId25">
    <sheetIdMap count="7">
      <sheetId val="1"/>
      <sheetId val="2"/>
      <sheetId val="3"/>
      <sheetId val="4"/>
      <sheetId val="5"/>
      <sheetId val="6"/>
      <sheetId val="7"/>
    </sheetIdMap>
  </header>
  <header guid="{0D8E07FC-77AC-4158-9B01-9C691E6057D3}" dateTime="2024-09-03T10:09:58" maxSheetId="8" userName="pvn" r:id="rId26" minRId="5145" maxRId="5170">
    <sheetIdMap count="7">
      <sheetId val="1"/>
      <sheetId val="2"/>
      <sheetId val="3"/>
      <sheetId val="4"/>
      <sheetId val="5"/>
      <sheetId val="6"/>
      <sheetId val="7"/>
    </sheetIdMap>
  </header>
  <header guid="{F1062B8A-6F64-459F-A43F-B109F29A22CA}" dateTime="2024-09-03T10:11:07" maxSheetId="8" userName="pvn" r:id="rId27">
    <sheetIdMap count="7">
      <sheetId val="1"/>
      <sheetId val="2"/>
      <sheetId val="3"/>
      <sheetId val="4"/>
      <sheetId val="5"/>
      <sheetId val="6"/>
      <sheetId val="7"/>
    </sheetIdMap>
  </header>
  <header guid="{E6BC191B-1842-4FD0-980E-18D18E0370DF}" dateTime="2024-09-03T12:18:33" maxSheetId="8" userName="pvn" r:id="rId28" minRId="5183" maxRId="5256">
    <sheetIdMap count="7">
      <sheetId val="1"/>
      <sheetId val="2"/>
      <sheetId val="3"/>
      <sheetId val="4"/>
      <sheetId val="5"/>
      <sheetId val="6"/>
      <sheetId val="7"/>
    </sheetIdMap>
  </header>
  <header guid="{2905AD9B-A577-4A31-834D-CD686FC25EBC}" dateTime="2024-09-03T12:18:34" maxSheetId="8" userName="pvn" r:id="rId29">
    <sheetIdMap count="7">
      <sheetId val="1"/>
      <sheetId val="2"/>
      <sheetId val="3"/>
      <sheetId val="4"/>
      <sheetId val="5"/>
      <sheetId val="6"/>
      <sheetId val="7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Лист1!$A$5:$V$213</formula>
    <oldFormula>Лист1!$A$5:$V$213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Лист1!$E$15:$E$213</formula>
    <oldFormula>Лист1!$E$15:$E$213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is rId="67" sheetId="2" name="[Информация по нацпроектам на 12.08 2024.xlsx]Лист2" sheetPosition="1"/>
  <rfmt sheetId="2" sqref="A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1" start="0" length="0">
    <dxf>
      <fill>
        <patternFill patternType="solid">
          <bgColor rgb="FFFFFF00"/>
        </patternFill>
      </fill>
    </dxf>
  </rfmt>
  <rfmt sheetId="2" sqref="L1" start="0" length="0">
    <dxf>
      <fill>
        <patternFill patternType="solid">
          <bgColor rgb="FFFFFF00"/>
        </patternFill>
      </fill>
    </dxf>
  </rfmt>
  <rfmt sheetId="2" sqref="P1" start="0" length="0">
    <dxf>
      <fill>
        <patternFill patternType="solid">
          <bgColor rgb="FFFFFF00"/>
        </patternFill>
      </fill>
    </dxf>
  </rfmt>
  <rcc rId="68" sId="2" odxf="1" dxf="1">
    <nc r="S1" t="inlineStr">
      <is>
        <t xml:space="preserve">Приложение к письму </t>
      </is>
    </nc>
    <odxf>
      <font>
        <sz val="11"/>
        <color theme="1"/>
        <name val="Calibri"/>
        <family val="2"/>
        <charset val="204"/>
        <scheme val="minor"/>
      </font>
    </odxf>
    <ndxf>
      <font>
        <sz val="14"/>
        <color theme="1"/>
        <name val="PT Astra Serif"/>
        <family val="1"/>
        <charset val="204"/>
        <scheme val="none"/>
      </font>
    </ndxf>
  </rcc>
  <rfmt sheetId="2" sqref="T1" start="0" length="0">
    <dxf>
      <font>
        <sz val="14"/>
        <color theme="1"/>
        <name val="PT Astra Serif"/>
        <family val="1"/>
        <charset val="204"/>
        <scheme val="none"/>
      </font>
    </dxf>
  </rfmt>
  <rfmt sheetId="2" sqref="U1" start="0" length="0">
    <dxf>
      <font>
        <sz val="14"/>
        <color theme="1"/>
        <name val="PT Astra Serif"/>
        <family val="1"/>
        <charset val="204"/>
        <scheme val="none"/>
      </font>
    </dxf>
  </rfmt>
  <rfmt sheetId="2" sqref="W1" start="0" length="0">
    <dxf/>
  </rfmt>
  <rfmt sheetId="2" sqref="X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:XFD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" start="0" length="0">
    <dxf>
      <fill>
        <patternFill patternType="solid">
          <bgColor rgb="FFFFFF00"/>
        </patternFill>
      </fill>
    </dxf>
  </rfmt>
  <rfmt sheetId="2" sqref="L2" start="0" length="0">
    <dxf>
      <fill>
        <patternFill patternType="solid">
          <bgColor rgb="FFFFFF00"/>
        </patternFill>
      </fill>
    </dxf>
  </rfmt>
  <rfmt sheetId="2" sqref="P2" start="0" length="0">
    <dxf>
      <fill>
        <patternFill patternType="solid">
          <bgColor rgb="FFFFFF00"/>
        </patternFill>
      </fill>
    </dxf>
  </rfmt>
  <rcc rId="69" sId="2" odxf="1" dxf="1">
    <nc r="S2" t="inlineStr">
      <is>
        <t xml:space="preserve">Департамента финансов Томской области </t>
      </is>
    </nc>
    <odxf>
      <font>
        <sz val="11"/>
        <color theme="1"/>
        <name val="Calibri"/>
        <family val="2"/>
        <charset val="204"/>
        <scheme val="minor"/>
      </font>
    </odxf>
    <ndxf>
      <font>
        <sz val="14"/>
        <color theme="1"/>
        <name val="PT Astra Serif"/>
        <family val="1"/>
        <charset val="204"/>
        <scheme val="none"/>
      </font>
    </ndxf>
  </rcc>
  <rfmt sheetId="2" sqref="T2" start="0" length="0">
    <dxf>
      <font>
        <sz val="14"/>
        <color theme="1"/>
        <name val="PT Astra Serif"/>
        <family val="1"/>
        <charset val="204"/>
        <scheme val="none"/>
      </font>
    </dxf>
  </rfmt>
  <rfmt sheetId="2" sqref="U2" start="0" length="0">
    <dxf>
      <font>
        <sz val="14"/>
        <color theme="1"/>
        <name val="PT Astra Serif"/>
        <family val="1"/>
        <charset val="204"/>
        <scheme val="none"/>
      </font>
    </dxf>
  </rfmt>
  <rfmt sheetId="2" sqref="W2" start="0" length="0">
    <dxf/>
  </rfmt>
  <rfmt sheetId="2" sqref="X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:XFD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3" start="0" length="0">
    <dxf>
      <fill>
        <patternFill patternType="solid">
          <bgColor rgb="FFFFFF00"/>
        </patternFill>
      </fill>
    </dxf>
  </rfmt>
  <rfmt sheetId="2" sqref="L3" start="0" length="0">
    <dxf>
      <fill>
        <patternFill patternType="solid">
          <bgColor rgb="FFFFFF00"/>
        </patternFill>
      </fill>
    </dxf>
  </rfmt>
  <rfmt sheetId="2" sqref="P3" start="0" length="0">
    <dxf>
      <fill>
        <patternFill patternType="solid">
          <bgColor rgb="FFFFFF00"/>
        </patternFill>
      </fill>
    </dxf>
  </rfmt>
  <rcc rId="70" sId="2" odxf="1" dxf="1">
    <nc r="S3" t="inlineStr">
      <is>
        <t>от     .06.2024 №50-02/18-</t>
      </is>
    </nc>
    <odxf>
      <font>
        <sz val="11"/>
        <color theme="1"/>
        <name val="Calibri"/>
        <family val="2"/>
        <charset val="204"/>
        <scheme val="minor"/>
      </font>
    </odxf>
    <ndxf>
      <font>
        <sz val="14"/>
        <color theme="1"/>
        <name val="PT Astra Serif"/>
        <family val="1"/>
        <charset val="204"/>
        <scheme val="none"/>
      </font>
    </ndxf>
  </rcc>
  <rfmt sheetId="2" sqref="T3" start="0" length="0">
    <dxf>
      <font>
        <sz val="14"/>
        <color theme="1"/>
        <name val="PT Astra Serif"/>
        <family val="1"/>
        <charset val="204"/>
        <scheme val="none"/>
      </font>
    </dxf>
  </rfmt>
  <rfmt sheetId="2" sqref="U3" start="0" length="0">
    <dxf>
      <font>
        <sz val="14"/>
        <color theme="1"/>
        <name val="PT Astra Serif"/>
        <family val="1"/>
        <charset val="204"/>
        <scheme val="none"/>
      </font>
    </dxf>
  </rfmt>
  <rfmt sheetId="2" sqref="W3" start="0" length="0">
    <dxf/>
  </rfmt>
  <rfmt sheetId="2" sqref="X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:XFD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4" start="0" length="0">
    <dxf>
      <fill>
        <patternFill patternType="solid">
          <bgColor rgb="FFFFFF00"/>
        </patternFill>
      </fill>
    </dxf>
  </rfmt>
  <rfmt sheetId="2" sqref="L4" start="0" length="0">
    <dxf>
      <fill>
        <patternFill patternType="solid">
          <bgColor rgb="FFFFFF00"/>
        </patternFill>
      </fill>
    </dxf>
  </rfmt>
  <rfmt sheetId="2" sqref="P4" start="0" length="0">
    <dxf>
      <fill>
        <patternFill patternType="solid">
          <bgColor rgb="FFFFFF00"/>
        </patternFill>
      </fill>
    </dxf>
  </rfmt>
  <rfmt sheetId="2" sqref="W4" start="0" length="0">
    <dxf/>
  </rfmt>
  <rfmt sheetId="2" sqref="X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:XFD4" start="0" length="0">
    <dxf>
      <font>
        <sz val="11"/>
        <color theme="1"/>
        <name val="PT Astra Serif"/>
        <family val="1"/>
        <charset val="204"/>
        <scheme val="none"/>
      </font>
    </dxf>
  </rfmt>
  <rcc rId="71" sId="2" odxf="1" dxf="1"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12.08.2024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</odxf>
    <ndxf>
      <font>
        <b/>
        <sz val="14"/>
        <color theme="1"/>
        <name val="PT Astra Serif"/>
        <family val="1"/>
        <charset val="204"/>
        <scheme val="none"/>
      </font>
      <alignment horizontal="center" vertical="center" wrapText="1"/>
    </ndxf>
  </rcc>
  <rfmt sheetId="2" sqref="W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:XFD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:XFD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7" start="0" length="0">
    <dxf>
      <font>
        <sz val="11"/>
        <color theme="1"/>
        <name val="PT Astra Serif"/>
        <family val="1"/>
        <charset val="204"/>
        <scheme val="none"/>
      </font>
      <numFmt numFmtId="15" formatCode="0.00E+00"/>
    </dxf>
  </rfmt>
  <rfmt sheetId="2" sqref="F7" start="0" length="0">
    <dxf>
      <font>
        <sz val="11"/>
        <color theme="1"/>
        <name val="PT Astra Serif"/>
        <family val="1"/>
        <charset val="204"/>
        <scheme val="none"/>
      </font>
    </dxf>
  </rfmt>
  <rcc rId="72" sId="2" odxf="1" dxf="1">
    <nc r="G7">
      <f>G12+H12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4"/>
        <color theme="1"/>
        <name val="PT Astra Serif"/>
        <family val="1"/>
        <charset val="204"/>
        <scheme val="none"/>
      </font>
      <numFmt numFmtId="164" formatCode="#,##0.0"/>
    </ndxf>
  </rcc>
  <rfmt sheetId="2" sqref="H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</dxf>
  </rfmt>
  <rfmt sheetId="2" sqref="I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J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cc rId="73" sId="2" odxf="1" dxf="1">
    <nc r="K7">
      <f>K12+L12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4"/>
        <color theme="1"/>
        <name val="PT Astra Serif"/>
        <family val="1"/>
        <charset val="204"/>
        <scheme val="none"/>
      </font>
      <numFmt numFmtId="164" formatCode="#,##0.0"/>
    </ndxf>
  </rcc>
  <rcc rId="74" sId="2" odxf="1" dxf="1" numFmtId="4">
    <nc r="L7">
      <v>7412565.2800000003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</odxf>
    <ndxf>
      <font>
        <b/>
        <sz val="8"/>
        <color auto="1"/>
        <name val="Arial Cyr"/>
        <family val="2"/>
        <charset val="204"/>
        <scheme val="none"/>
      </font>
      <numFmt numFmtId="4" formatCode="#,##0.00"/>
      <fill>
        <patternFill patternType="solid">
          <bgColor rgb="FFFFFF00"/>
        </patternFill>
      </fill>
      <alignment horizontal="right" vertical="top"/>
    </ndxf>
  </rcc>
  <rfmt sheetId="2" sqref="M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N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P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T7" start="0" length="0">
    <dxf>
      <font>
        <i/>
        <sz val="11"/>
        <color theme="1"/>
        <name val="PT Astra Serif"/>
        <family val="1"/>
        <charset val="204"/>
        <scheme val="none"/>
      </font>
      <alignment horizontal="right" vertical="top"/>
    </dxf>
  </rfmt>
  <rcc rId="75" sId="2" odxf="1" dxf="1">
    <nc r="U7" t="inlineStr">
      <is>
        <t>(тыс. рублей)</t>
      </is>
    </nc>
    <odxf>
      <font>
        <i val="0"/>
        <sz val="11"/>
        <color theme="1"/>
        <name val="Calibri"/>
        <family val="2"/>
        <charset val="204"/>
        <scheme val="minor"/>
      </font>
      <alignment horizontal="general" vertical="bottom"/>
    </odxf>
    <ndxf>
      <font>
        <i/>
        <sz val="11"/>
        <color theme="1"/>
        <name val="PT Astra Serif"/>
        <family val="1"/>
        <charset val="204"/>
        <scheme val="none"/>
      </font>
      <alignment horizontal="right" vertical="top"/>
    </ndxf>
  </rcc>
  <rfmt sheetId="2" sqref="V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:XFD7" start="0" length="0">
    <dxf>
      <font>
        <sz val="11"/>
        <color theme="1"/>
        <name val="PT Astra Serif"/>
        <family val="1"/>
        <charset val="204"/>
        <scheme val="none"/>
      </font>
    </dxf>
  </rfmt>
  <rcc rId="76" sId="2" odxf="1" dxf="1">
    <nc r="A8" t="inlineStr">
      <is>
        <t>№        п/п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77" sId="2" odxf="1" dxf="1">
    <nc r="B8" t="inlineStr">
      <is>
        <t>Наименование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78" sId="2" odxf="1" dxf="1">
    <nc r="C8" t="inlineStr">
      <is>
        <t>Код ГРБС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79" sId="2" odxf="1" dxf="1">
    <nc r="D8" t="inlineStr">
      <is>
        <t>Наименование ГРБС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80" sId="2" odxf="1" dxf="1">
    <nc r="E8" t="inlineStr">
      <is>
        <t>Код целевой статьи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81" sId="2" odxf="1" dxf="1">
    <nc r="F8" t="inlineStr">
      <is>
        <t>2024 год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82" sId="2" odxf="1" dxf="1">
    <nc r="N8" t="inlineStr">
      <is>
        <t>2025 год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83" sId="2" odxf="1" dxf="1">
    <nc r="R8" t="inlineStr">
      <is>
        <t>2026 год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" sId="2" odxf="1" dxf="1">
    <nc r="V8" t="inlineStr">
      <is>
        <t>% исполнения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:XFD8" start="0" length="0">
    <dxf>
      <font>
        <sz val="11"/>
        <color theme="1"/>
        <name val="PT Astra Serif"/>
        <family val="1"/>
        <charset val="204"/>
        <scheme val="none"/>
      </font>
    </dxf>
  </rfmt>
  <rcc rId="85" sId="2" odxf="1" dxf="1">
    <nc r="F9" t="inlineStr">
      <is>
        <t>Плановые ассигнования*, в том числе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86" sId="2" odxf="1" dxf="1">
    <nc r="J9" t="inlineStr">
      <is>
        <t>Кассовое исполнение, в том числе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87" sId="2" odxf="1" dxf="1">
    <nc r="N9" t="inlineStr">
      <is>
        <t>Плановые ассигнования*, в том числе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88" sId="2" odxf="1" dxf="1">
    <nc r="R9" t="inlineStr">
      <is>
        <t>Плановые ассигнования*, в том числе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:XFD9" start="0" length="0">
    <dxf>
      <font>
        <sz val="11"/>
        <color theme="1"/>
        <name val="PT Astra Serif"/>
        <family val="1"/>
        <charset val="204"/>
        <scheme val="none"/>
      </font>
    </dxf>
  </rfmt>
  <rcc rId="89" sId="2" odxf="1" dxf="1">
    <nc r="F10" t="inlineStr">
      <is>
        <t>ИТОГО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" sId="2" odxf="1" dxf="1">
    <nc r="G10" t="inlineStr">
      <is>
        <t>за счет средств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" sId="2" odxf="1" dxf="1">
    <nc r="H10" t="inlineStr">
      <is>
        <t>за счет средств федерального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" sId="2" odxf="1" dxf="1">
    <nc r="I10" t="inlineStr">
      <is>
        <t>за счет средств местных бюджетов**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" sId="2" odxf="1" dxf="1">
    <nc r="J10" t="inlineStr">
      <is>
        <t>ИТОГО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" sId="2" odxf="1" dxf="1">
    <nc r="K10" t="inlineStr">
      <is>
        <t>за счет средств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" sId="2" odxf="1" dxf="1">
    <nc r="L10" t="inlineStr">
      <is>
        <t>за счет средств федерального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" sId="2" odxf="1" dxf="1">
    <nc r="M10" t="inlineStr">
      <is>
        <t>за счет средств местных бюджетов**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" sId="2" odxf="1" dxf="1">
    <nc r="N10" t="inlineStr">
      <is>
        <t>ИТОГО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" sId="2" odxf="1" dxf="1">
    <nc r="O10" t="inlineStr">
      <is>
        <t>за счет средств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" sId="2" odxf="1" dxf="1">
    <nc r="P10" t="inlineStr">
      <is>
        <t>за счет средств федерального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" sId="2" odxf="1" dxf="1">
    <nc r="Q10" t="inlineStr">
      <is>
        <t>за счет средств местных бюджетов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" sId="2" odxf="1" dxf="1">
    <nc r="R10" t="inlineStr">
      <is>
        <t>ИТОГО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" sId="2" odxf="1" dxf="1">
    <nc r="S10" t="inlineStr">
      <is>
        <t>за счет средств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" sId="2" odxf="1" dxf="1">
    <nc r="T10" t="inlineStr">
      <is>
        <t>за счет средств федерального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4" sId="2" odxf="1" dxf="1">
    <nc r="U10" t="inlineStr">
      <is>
        <t>за счет средств местных бюджетов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X10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Y10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Z10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AA10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AB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:XFD10" start="0" length="0">
    <dxf>
      <font>
        <sz val="11"/>
        <color theme="1"/>
        <name val="PT Astra Serif"/>
        <family val="1"/>
        <charset val="204"/>
        <scheme val="none"/>
      </font>
    </dxf>
  </rfmt>
  <rcc rId="105" sId="2" odxf="1" dxf="1">
    <nc r="A11" t="inlineStr">
      <is>
        <t>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6" sId="2" odxf="1" dxf="1">
    <nc r="B11">
      <v>2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cc rId="107" sId="2" odxf="1" dxf="1">
    <nc r="C11">
      <v>3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cc rId="108" sId="2" odxf="1" dxf="1">
    <nc r="D11">
      <v>4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cc rId="109" sId="2" odxf="1" dxf="1">
    <nc r="E11">
      <v>5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cc rId="110" sId="2" odxf="1" dxf="1">
    <nc r="F11">
      <v>6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1" sId="2" odxf="1" dxf="1">
    <nc r="G11">
      <v>7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2" sId="2" odxf="1" dxf="1">
    <nc r="H11">
      <v>8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3" sId="2" odxf="1" dxf="1">
    <nc r="I11">
      <v>9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4" sId="2" odxf="1" dxf="1">
    <nc r="J11">
      <v>10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5" sId="2" odxf="1" dxf="1">
    <nc r="K11">
      <v>11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6" sId="2" odxf="1" dxf="1">
    <nc r="L11">
      <v>12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7" sId="2" odxf="1" dxf="1">
    <nc r="M11">
      <v>13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" sId="2" odxf="1" dxf="1">
    <nc r="N11">
      <v>10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9" sId="2" odxf="1" dxf="1">
    <nc r="O11">
      <v>11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0" sId="2" odxf="1" dxf="1">
    <nc r="P11">
      <v>12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1" sId="2" odxf="1" dxf="1">
    <nc r="Q11">
      <v>13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2" sId="2" odxf="1" dxf="1">
    <nc r="R11">
      <v>14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3" sId="2" odxf="1" dxf="1">
    <nc r="S11">
      <v>15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4" sId="2" odxf="1" dxf="1">
    <nc r="T11">
      <v>16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5" sId="2" odxf="1" dxf="1">
    <nc r="U11">
      <v>17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6" sId="2" odxf="1" dxf="1">
    <nc r="V11">
      <v>22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7" sId="2" odxf="1" dxf="1" numFmtId="4">
    <nc r="W11">
      <v>19031251.18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10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cc rId="128" sId="2" odxf="1" dxf="1" numFmtId="4">
    <nc r="X11">
      <v>7615142.2699999996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8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cc rId="129" sId="2" odxf="1" dxf="1" numFmtId="4">
    <nc r="Y11">
      <v>12319108.720000001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8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cc rId="130" sId="2" odxf="1" dxf="1" numFmtId="4">
    <nc r="Z11">
      <v>8015734.2000000002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8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fmt sheetId="2" sqref="AA11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AB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:XFD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31" sId="2" odxf="1" dxf="1">
    <nc r="B12" t="inlineStr">
      <is>
        <t>ВСЕГО: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fmt sheetId="2" sqref="C12" start="0" length="0">
    <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rfmt>
  <rfmt sheetId="2" sqref="D12" start="0" length="0">
    <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rfmt>
  <rfmt sheetId="2" sqref="E12" start="0" length="0">
    <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rfmt>
  <rfmt sheetId="2" sqref="F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righ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righ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righ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righ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32" sId="2" odxf="1" dxf="1">
    <nc r="N12">
      <f>O12+P12+Q12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3" sId="2" odxf="1" dxf="1">
    <nc r="O12">
      <f>O13+O39+O66+O93+O97+O112+O127+O143+O166+O185+O194+O198+O203+O207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4" sId="2" odxf="1" dxf="1">
    <nc r="P12">
      <f>P13+P39+P66+P93+P97+P112+P127+P143+P166+P185+P194+P198+P203+P207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5" sId="2" odxf="1" dxf="1">
    <nc r="Q12">
      <f>Q13+Q39+Q66+Q93+Q97+Q112+Q127+Q143+Q166+Q185+Q194+Q198+Q203+Q207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6" sId="2" odxf="1" dxf="1">
    <nc r="R12">
      <f>S12+T12+U12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7" sId="2" odxf="1" dxf="1">
    <nc r="S12">
      <f>S13+S39+S66+S93+S97+S112+S127+S143+S166+S185+S194+S198+S203+S207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8" sId="2" odxf="1" dxf="1">
    <nc r="T12">
      <f>T13+T39+T66+T93+T97+T112+T127+T143+T166+T185+T194+T198+T203+T207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9" sId="2" odxf="1" dxf="1">
    <nc r="U12">
      <f>U13+U39+U66+U93+U97+U112+U127+U143+U166+U185+U194+U198+U203+U207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0" sId="2" odxf="1" dxf="1">
    <nc r="V12">
      <f>J12/F12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righ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1" sId="2" odxf="1" dxf="1">
    <nc r="W12">
      <f>G12+H12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1"/>
        <color theme="1"/>
        <name val="PT Astra Serif"/>
        <family val="1"/>
        <charset val="204"/>
        <scheme val="none"/>
      </font>
      <numFmt numFmtId="4" formatCode="#,##0.00"/>
    </ndxf>
  </rcc>
  <rcc rId="142" sId="2" odxf="1" dxf="1">
    <nc r="X12">
      <f>K12+L12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10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cc rId="143" sId="2" odxf="1" dxf="1">
    <nc r="Y12">
      <f>O12+P12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10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cc rId="144" sId="2" odxf="1" dxf="1">
    <nc r="Z12">
      <f>S12+T12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10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fmt sheetId="2" sqref="AA12" start="0" length="0">
    <dxf>
      <font>
        <b/>
        <sz val="10"/>
        <color auto="1"/>
        <name val="Arial Cyr"/>
        <family val="2"/>
        <charset val="204"/>
        <scheme val="none"/>
      </font>
      <numFmt numFmtId="4" formatCode="#,##0.00"/>
      <alignment horizontal="right" vertical="top"/>
    </dxf>
  </rfmt>
  <rfmt sheetId="2" sqref="AB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:XFD12" start="0" length="0">
    <dxf>
      <font>
        <sz val="11"/>
        <color theme="1"/>
        <name val="PT Astra Serif"/>
        <family val="1"/>
        <charset val="204"/>
        <scheme val="none"/>
      </font>
    </dxf>
  </rfmt>
  <rcc rId="145" sId="2" odxf="1" dxf="1" numFmtId="30">
    <nc r="A13">
      <v>1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6" sId="2" odxf="1" dxf="1">
    <nc r="B13" t="inlineStr">
      <is>
        <t>Национальный проект "Демография"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7" sId="2" odxf="1" dxf="1">
    <nc r="C1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8" sId="2" odxf="1" dxf="1">
    <nc r="D1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9" sId="2" odxf="1" dxf="1">
    <nc r="E1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50" sId="2" odxf="1" dxf="1">
    <nc r="V13">
      <f>J13/F13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51" sId="2" odxf="1" dxf="1">
    <nc r="W13">
      <f>W11-W12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1"/>
        <color theme="1"/>
        <name val="PT Astra Serif"/>
        <family val="1"/>
        <charset val="204"/>
        <scheme val="none"/>
      </font>
      <numFmt numFmtId="164" formatCode="#,##0.0"/>
    </ndxf>
  </rcc>
  <rcc rId="152" sId="2" odxf="1" dxf="1">
    <nc r="X13">
      <f>X11-X12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1"/>
        <color theme="1"/>
        <name val="PT Astra Serif"/>
        <family val="1"/>
        <charset val="204"/>
        <scheme val="none"/>
      </font>
      <numFmt numFmtId="164" formatCode="#,##0.0"/>
    </ndxf>
  </rcc>
  <rcc rId="153" sId="2" odxf="1" dxf="1">
    <nc r="Y13">
      <f>Y11-Y12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1"/>
        <color theme="1"/>
        <name val="PT Astra Serif"/>
        <family val="1"/>
        <charset val="204"/>
        <scheme val="none"/>
      </font>
      <numFmt numFmtId="164" formatCode="#,##0.0"/>
    </ndxf>
  </rcc>
  <rcc rId="154" sId="2" odxf="1" dxf="1">
    <nc r="Z13">
      <f>Z11-Z12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1"/>
        <color theme="1"/>
        <name val="PT Astra Serif"/>
        <family val="1"/>
        <charset val="204"/>
        <scheme val="none"/>
      </font>
      <numFmt numFmtId="164" formatCode="#,##0.0"/>
    </ndxf>
  </rcc>
  <rfmt sheetId="2" sqref="AA13" start="0" length="0">
    <dxf>
      <numFmt numFmtId="164" formatCode="#,##0.0"/>
    </dxf>
  </rfmt>
  <rfmt sheetId="2" sqref="AB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:XFD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55" sId="2" odxf="1" dxf="1">
    <nc r="B14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4" start="0" length="0">
    <dxf>
      <font>
        <sz val="14"/>
        <color theme="1"/>
        <name val="PT Astra Serif"/>
        <family val="1"/>
        <charset val="204"/>
        <scheme val="none"/>
      </font>
      <numFmt numFmtId="165" formatCode="0.0%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4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X14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Y14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Z14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AA14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AB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:XFD14" start="0" length="0">
    <dxf>
      <font>
        <sz val="11"/>
        <color theme="1"/>
        <name val="PT Astra Serif"/>
        <family val="1"/>
        <charset val="204"/>
        <scheme val="none"/>
      </font>
    </dxf>
  </rfmt>
  <rcc rId="156" sId="2" odxf="1" dxf="1">
    <nc r="A15" t="inlineStr">
      <is>
        <t>1.1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57" sId="2" odxf="1" dxf="1">
    <nc r="B15" t="inlineStr">
      <is>
        <t>Региональный проект "Содействие занятости"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58" sId="2" odxf="1" dxf="1">
    <nc r="C1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59" sId="2" odxf="1" dxf="1">
    <nc r="D1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0" sId="2" odxf="1" dxf="1">
    <nc r="E1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1" sId="2" odxf="1" dxf="1">
    <nc r="V15">
      <f>J15/F15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:XFD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2" sId="2" odxf="1" dxf="1">
    <nc r="B16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6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6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6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6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:XFD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3" sId="2" odxf="1" dxf="1">
    <nc r="B17" t="inlineStr">
      <is>
        <t>Организация профессионального обучения и дополнительного профессионального образования работников предприятий оборонно-промышленного комплекса, а также граждан, обратившихся в органы службы занятости за содействием в поиске подходящей работы и заключивших ученический договор с предприятиями оборонно-промышленного комплекса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4" sId="2" odxf="1" dxf="1">
    <nc r="C17" t="inlineStr">
      <is>
        <t>839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165" sId="2" odxf="1" dxf="1">
    <nc r="D17" t="inlineStr">
      <is>
        <t>Департамент труда и занятости населения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166" sId="2" odxf="1" dxf="1">
    <nc r="E17" t="inlineStr">
      <is>
        <t>05WP252920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7" sId="2" odxf="1" dxf="1">
    <nc r="V17">
      <f>J17/F17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" start="0" length="0">
    <dxf>
      <font>
        <sz val="11"/>
        <color theme="1"/>
        <name val="PT Astra Serif"/>
        <family val="1"/>
        <charset val="204"/>
        <scheme val="none"/>
      </font>
      <alignment vertical="top" wrapText="1"/>
    </dxf>
  </rfmt>
  <rfmt sheetId="2" sqref="X17" start="0" length="0">
    <dxf>
      <font>
        <sz val="11"/>
        <color theme="1"/>
        <name val="PT Astra Serif"/>
        <family val="1"/>
        <charset val="204"/>
        <scheme val="none"/>
      </font>
      <alignment vertical="top" wrapText="1"/>
    </dxf>
  </rfmt>
  <rfmt sheetId="2" sqref="Y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:XFD17" start="0" length="0">
    <dxf>
      <font>
        <sz val="11"/>
        <color theme="1"/>
        <name val="PT Astra Serif"/>
        <family val="1"/>
        <charset val="204"/>
        <scheme val="none"/>
      </font>
    </dxf>
  </rfmt>
  <rcc rId="168" sId="2" odxf="1" dxf="1">
    <nc r="A18" t="inlineStr">
      <is>
        <t>1.2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9" sId="2" odxf="1" dxf="1">
    <nc r="B18" t="inlineStr">
      <is>
        <t>Региональный проект "Спорт - норма жизни",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" start="0" length="0">
    <dxf>
      <font>
        <b/>
        <sz val="14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" start="0" length="0">
    <dxf>
      <font>
        <b/>
        <sz val="14"/>
        <color theme="1"/>
        <name val="PT Astra Serif"/>
        <family val="1"/>
        <charset val="204"/>
        <scheme val="none"/>
      </font>
      <numFmt numFmtId="4" formatCode="#,##0.0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" start="0" length="0">
    <dxf>
      <font>
        <b/>
        <sz val="14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70" sId="2" odxf="1" dxf="1">
    <nc r="V18">
      <f>J18/F18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:XFD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" start="0" length="0">
    <dxf>
      <font>
        <sz val="11"/>
        <color theme="1"/>
        <name val="PT Astra Serif"/>
        <family val="1"/>
        <charset val="204"/>
        <scheme val="none"/>
      </font>
    </dxf>
  </rfmt>
  <rcc rId="171" sId="2" odxf="1" dxf="1">
    <nc r="B1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:XFD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72" sId="2" odxf="1" dxf="1">
    <nc r="B20" t="inlineStr">
      <is>
    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3" sId="2" odxf="1" dxf="1">
    <nc r="C20" t="inlineStr">
      <is>
        <t>813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4" sId="2" odxf="1" dxf="1">
    <nc r="D20" t="inlineStr">
      <is>
        <t>Департамент по молодежной политике, физической культуре и спорту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5" sId="2" odxf="1" dxf="1">
    <nc r="E20" t="inlineStr">
      <is>
        <t>08WP540006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" start="0" length="0">
    <dxf>
      <font>
        <sz val="14"/>
        <color theme="1"/>
        <name val="PT Astra Serif"/>
        <family val="1"/>
        <charset val="204"/>
        <scheme val="none"/>
      </font>
      <numFmt numFmtId="4" formatCode="#,##0.0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76" sId="2" odxf="1" dxf="1">
    <nc r="V20">
      <f>J20/F20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:XFD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77" sId="2" odxf="1" dxf="1">
    <nc r="B21" t="inlineStr">
      <is>
    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8" sId="2" odxf="1" dxf="1">
    <nc r="C21" t="inlineStr">
      <is>
        <t>847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9" sId="2" odxf="1" dxf="1">
    <nc r="D21" t="inlineStr">
      <is>
        <t>Департамент спорта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0" sId="2" odxf="1" dxf="1">
    <nc r="E21" t="inlineStr">
      <is>
        <t>08WP540006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" start="0" length="0">
    <dxf>
      <font>
        <sz val="14"/>
        <color theme="1"/>
        <name val="PT Astra Serif"/>
        <family val="1"/>
        <charset val="204"/>
        <scheme val="none"/>
      </font>
      <numFmt numFmtId="4" formatCode="#,##0.0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81" sId="2" odxf="1" dxf="1">
    <nc r="V21">
      <f>J21/F21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:XFD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82" sId="2" odxf="1" dxf="1">
    <nc r="B22" t="inlineStr">
      <is>
    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3" sId="2" odxf="1" dxf="1">
    <nc r="C22" t="inlineStr">
      <is>
        <t>813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4" sId="2" odxf="1" dxf="1">
    <nc r="D22" t="inlineStr">
      <is>
        <t>Департамент по молодежной политике, физической культуре и спорту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5" sId="2" odxf="1" dxf="1">
    <nc r="E22" t="inlineStr">
      <is>
        <t>08WP540007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86" sId="2" odxf="1" dxf="1">
    <nc r="V22">
      <f>J22/F22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:XFD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87" sId="2" odxf="1" dxf="1">
    <nc r="B23" t="inlineStr">
      <is>
    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8" sId="2" odxf="1" dxf="1">
    <nc r="C23" t="inlineStr">
      <is>
        <t>847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9" sId="2" odxf="1" dxf="1">
    <nc r="D23" t="inlineStr">
      <is>
        <t>Департамент спорта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0" sId="2" odxf="1" dxf="1">
    <nc r="E23" t="inlineStr">
      <is>
        <t>08WP540007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91" sId="2" odxf="1" dxf="1">
    <nc r="V23">
      <f>J23/F23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:XFD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92" sId="2" odxf="1" dxf="1">
    <nc r="B24" t="inlineStr">
      <is>
        <t>Обеспечение условий для развития физической культуры и массового спорта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3" sId="2" odxf="1" dxf="1">
    <nc r="C24" t="inlineStr">
      <is>
        <t>813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4" sId="2" odxf="1" dxf="1">
    <nc r="D24" t="inlineStr">
      <is>
        <t>Департамент по молодежной политике, физической культуре и спорту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5" sId="2" odxf="1" dxf="1">
    <nc r="E24" t="inlineStr">
      <is>
        <t>08WP540008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96" sId="2" odxf="1" dxf="1">
    <nc r="V24">
      <f>J24/F24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:XFD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97" sId="2" odxf="1" dxf="1">
    <nc r="B25" t="inlineStr">
      <is>
        <t>Обеспечение условий для развития физической культуры и массового спорта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8" sId="2" odxf="1" dxf="1">
    <nc r="C25" t="inlineStr">
      <is>
        <t>847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9" sId="2" odxf="1" dxf="1">
    <nc r="D25" t="inlineStr">
      <is>
        <t>Департамент спорта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0" sId="2" odxf="1" dxf="1">
    <nc r="E25" t="inlineStr">
      <is>
        <t>08WP540008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01" sId="2" odxf="1" dxf="1">
    <nc r="V25">
      <f>J25/F25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:XFD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02" sId="2" odxf="1" dxf="1">
    <nc r="B26" t="inlineStr">
      <is>
        <t>Разработка проектной документации на строительство спортивных объектов муниципальной собственности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3" sId="2" odxf="1" dxf="1">
    <nc r="C26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4" sId="2" odxf="1" dxf="1">
    <nc r="D26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5" sId="2" odxf="1" dxf="1">
    <nc r="E26" t="inlineStr">
      <is>
        <t>08WP54П020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06" sId="2" odxf="1" dxf="1">
    <nc r="V26">
      <f>J26/F26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6:XFD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07" sId="2" odxf="1" dxf="1">
    <nc r="B27" t="inlineStr">
      <is>
    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8" sId="2" odxf="1" dxf="1">
    <nc r="C27" t="inlineStr">
      <is>
        <t>847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9" sId="2" odxf="1" dxf="1">
    <nc r="D27" t="inlineStr">
      <is>
        <t>Департамент спорта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0" sId="2" odxf="1" dxf="1">
    <nc r="E27" t="inlineStr">
      <is>
        <t>08WP550810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1" sId="2" odxf="1" dxf="1">
    <nc r="V27">
      <f>J27/F27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7:XFD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2" sId="2" odxf="1" dxf="1">
    <nc r="B28" t="inlineStr">
      <is>
        <t>Приобретение спортивного оборудования и инвентаря для приведения организаций спортивной подготовки в нормативное состояние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3" sId="2" odxf="1" dxf="1">
    <nc r="C28" t="inlineStr">
      <is>
        <t>847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4" sId="2" odxf="1" dxf="1">
    <nc r="D28" t="inlineStr">
      <is>
        <t>Департамент спорта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5" sId="2" odxf="1" dxf="1">
    <nc r="E28" t="inlineStr">
      <is>
        <t>08WP552290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6" sId="2" odxf="1" dxf="1">
    <nc r="V28">
      <f>J28/F28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8:XFD28" start="0" length="0">
    <dxf>
      <font>
        <sz val="11"/>
        <color theme="1"/>
        <name val="PT Astra Serif"/>
        <family val="1"/>
        <charset val="204"/>
        <scheme val="none"/>
      </font>
    </dxf>
  </rfmt>
  <rcc rId="217" sId="2" odxf="1" dxf="1">
    <nc r="A29" t="inlineStr">
      <is>
        <t>1.3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8" sId="2" odxf="1" dxf="1">
    <nc r="B29" t="inlineStr">
      <is>
        <t>Региональный проект "Финансовая поддержка семей при рождении детей",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9" sId="2" odxf="1" dxf="1">
    <nc r="C2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0" sId="2" odxf="1" dxf="1">
    <nc r="D2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1" sId="2" odxf="1" dxf="1">
    <nc r="E2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22" sId="2" odxf="1" dxf="1">
    <nc r="V29">
      <f>J29/F29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9:XFD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0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23" sId="2" odxf="1" dxf="1">
    <nc r="B30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30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30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30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30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0:XFD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1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24" sId="2" odxf="1" dxf="1">
    <nc r="B31" t="inlineStr">
      <is>
    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5" sId="2" odxf="1" dxf="1">
    <nc r="C31" t="inlineStr">
      <is>
        <t>809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6" sId="2" odxf="1" dxf="1">
    <nc r="D31" t="inlineStr">
      <is>
        <t>Департамент социальной защиты населения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7" sId="2" odxf="1" dxf="1">
    <nc r="E31" t="inlineStr">
      <is>
        <t>11WP150840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28" sId="2" odxf="1" dxf="1">
    <nc r="V31">
      <f>J31/F31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1:XFD31" start="0" length="0">
    <dxf>
      <font>
        <sz val="11"/>
        <color theme="1"/>
        <name val="PT Astra Serif"/>
        <family val="1"/>
        <charset val="204"/>
        <scheme val="none"/>
      </font>
    </dxf>
  </rfmt>
  <rcc rId="229" sId="2" odxf="1" dxf="1">
    <nc r="A32" t="inlineStr">
      <is>
        <t>1.4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0" sId="2" odxf="1" dxf="1">
    <nc r="B32" t="inlineStr">
      <is>
        <t>Региональный проект "Старшее поколение"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32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32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31" sId="2" odxf="1" dxf="1">
    <nc r="E3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32" sId="2" odxf="1" dxf="1">
    <nc r="V32">
      <f>J32/F32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2:XFD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3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33" sId="2" odxf="1" dxf="1">
    <nc r="B33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33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33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33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33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3:XFD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4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34" sId="2" odxf="1" dxf="1">
    <nc r="B34" t="inlineStr">
      <is>
    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5" sId="2" odxf="1" dxf="1">
    <nc r="C34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6" sId="2" odxf="1" dxf="1">
    <nc r="D34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7" sId="2" odxf="1" dxf="1">
    <nc r="E34" t="inlineStr">
      <is>
        <t>11WP351210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38" sId="2" odxf="1" dxf="1">
    <nc r="V34">
      <f>J34/F34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4:XFD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5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39" sId="2" odxf="1" dxf="1">
    <nc r="B35" t="inlineStr">
      <is>
    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0" sId="2" odxf="1" dxf="1">
    <nc r="C35" t="inlineStr">
      <is>
        <t>809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1" sId="2" odxf="1" dxf="1">
    <nc r="D35" t="inlineStr">
      <is>
        <t>Департамент социальной защиты населения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2" sId="2" odxf="1" dxf="1">
    <nc r="E35" t="inlineStr">
      <is>
        <t>11WP35163F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43" sId="2" odxf="1" dxf="1">
    <nc r="V35">
      <f>J35/F35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5:XFD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6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44" sId="2" odxf="1" dxf="1">
    <nc r="B36" t="inlineStr">
      <is>
        <t>Создание системы долговременного ухода за гражданами пожилого возраста и инвалидами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5" sId="2" odxf="1" dxf="1">
    <nc r="C36" t="inlineStr">
      <is>
        <t>809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6" sId="2" odxf="1" dxf="1">
    <nc r="D36" t="inlineStr">
      <is>
        <t>Департамент социальной защиты населения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7" sId="2" odxf="1" dxf="1">
    <nc r="E36" t="inlineStr">
      <is>
        <t>11WP351630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48" sId="2" odxf="1" dxf="1">
    <nc r="V36">
      <f>J36/F36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6:XFD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7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49" sId="2" odxf="1" dxf="1">
    <nc r="B37" t="inlineStr">
      <is>
        <t>Создание системы долговременного ухода за гражданами пожилого возраста и инвалидами в части средств, несофинансируемых из федерального бюджета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0" sId="2" odxf="1" dxf="1">
    <nc r="C37" t="inlineStr">
      <is>
        <t>809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1" sId="2" odxf="1" dxf="1">
    <nc r="D37" t="inlineStr">
      <is>
        <t>Департамент социальной защиты населения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2" sId="2" odxf="1" dxf="1">
    <nc r="E37" t="inlineStr">
      <is>
        <t>11WP3А1630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53" sId="2" odxf="1" dxf="1">
    <nc r="V37">
      <f>J37/F37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7:XFD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8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54" sId="2" odxf="1" dxf="1">
    <nc r="B38" t="inlineStr">
      <is>
    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5" sId="2" odxf="1" dxf="1">
    <nc r="C38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6" sId="2" odxf="1" dxf="1">
    <nc r="D38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7" sId="2" odxf="1" dxf="1">
    <nc r="E38" t="inlineStr">
      <is>
        <t>11WP354680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58" sId="2" odxf="1" dxf="1">
    <nc r="V38">
      <f>J38/F38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8:XFD38" start="0" length="0">
    <dxf>
      <font>
        <sz val="11"/>
        <color theme="1"/>
        <name val="PT Astra Serif"/>
        <family val="1"/>
        <charset val="204"/>
        <scheme val="none"/>
      </font>
    </dxf>
  </rfmt>
  <rcc rId="259" sId="2" odxf="1" dxf="1">
    <nc r="A39" t="inlineStr">
      <is>
        <t>2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" sId="2" odxf="1" dxf="1">
    <nc r="B39" t="inlineStr">
      <is>
        <t>Национальный проект "Здравоохранение"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" sId="2" odxf="1" dxf="1">
    <nc r="C3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" sId="2" odxf="1" dxf="1">
    <nc r="D3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3" sId="2" odxf="1" dxf="1">
    <nc r="E3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64" sId="2" odxf="1" dxf="1">
    <nc r="V39">
      <f>J39/F39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9:XFD39" start="0" length="0">
    <dxf>
      <font>
        <sz val="11"/>
        <color theme="1"/>
        <name val="PT Astra Serif"/>
        <family val="1"/>
        <charset val="204"/>
        <scheme val="none"/>
      </font>
    </dxf>
  </rfmt>
  <rcc rId="265" sId="2" odxf="1" dxf="1">
    <nc r="A40" t="inlineStr">
      <is>
        <t>2.1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6" sId="2" odxf="1" dxf="1">
    <nc r="B40" t="inlineStr">
      <is>
        <t>Региональный проект "Развитие системы оказания первичной медико-санитарной помощи",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7" sId="2" odxf="1" dxf="1">
    <nc r="C4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8" sId="2" odxf="1" dxf="1">
    <nc r="D4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9" sId="2" odxf="1" dxf="1">
    <nc r="E4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0" sId="2" odxf="1" dxf="1">
    <nc r="V40">
      <f>J40/F40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0:XFD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1" sId="2" odxf="1" dxf="1">
    <nc r="B41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4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4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4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41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1:XFD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2" sId="2" odxf="1" dxf="1">
    <nc r="B42" t="inlineStr">
      <is>
        <t>Обеспечение закупки авиационных работ в целях оказания медицинской помощи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3" sId="2" odxf="1" dxf="1">
    <nc r="C42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4" sId="2" odxf="1" dxf="1">
    <nc r="D42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5" sId="2" odxf="1" dxf="1">
    <nc r="E42" t="inlineStr">
      <is>
        <t>07WN155540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6" sId="2" odxf="1" dxf="1">
    <nc r="V42">
      <f>J42/F42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2:XFD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7" sId="2" odxf="1" dxf="1">
    <nc r="B43" t="inlineStr">
      <is>
        <t>Оказание медицинской помощи с применением санитарной авиации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8" sId="2" odxf="1" dxf="1">
    <nc r="C43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9" sId="2" odxf="1" dxf="1">
    <nc r="D43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0" sId="2" odxf="1" dxf="1">
    <nc r="E43" t="inlineStr">
      <is>
        <t>07WN1Д5540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81" sId="2" odxf="1" dxf="1">
    <nc r="V43">
      <f>J43/F43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3:XFD43" start="0" length="0">
    <dxf>
      <font>
        <sz val="11"/>
        <color theme="1"/>
        <name val="PT Astra Serif"/>
        <family val="1"/>
        <charset val="204"/>
        <scheme val="none"/>
      </font>
    </dxf>
  </rfmt>
  <rcc rId="282" sId="2" odxf="1" dxf="1">
    <nc r="A44" t="inlineStr">
      <is>
        <t>2.2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3" sId="2" odxf="1" dxf="1">
    <nc r="B44" t="inlineStr">
      <is>
        <t>Региональный проект "Борьба с сердечно-сосудистыми заболеваниями",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4" sId="2" odxf="1" dxf="1">
    <nc r="C4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5" sId="2" odxf="1" dxf="1">
    <nc r="D4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6" sId="2" odxf="1" dxf="1">
    <nc r="E4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87" sId="2" odxf="1" dxf="1">
    <nc r="V44">
      <f>J44/F44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4:XFD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88" sId="2" odxf="1" dxf="1">
    <nc r="B45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4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4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4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45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5:XFD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6" start="0" length="0">
    <dxf>
      <font>
        <sz val="13"/>
        <color auto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89" sId="2" odxf="1" dxf="1">
    <nc r="B46" t="inlineStr">
      <is>
        <t>Оснащение оборудованием региональных сосудистых центров и первичных сосудистых отделений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0" sId="2" odxf="1" dxf="1">
    <nc r="C46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1" sId="2" odxf="1" dxf="1">
    <nc r="D46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2" sId="2" odxf="1" dxf="1">
    <nc r="E46" t="inlineStr">
      <is>
        <t>07WN251920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6" start="0" length="0">
    <dxf>
      <font>
        <b/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3" sId="2" odxf="1" dxf="1">
    <nc r="V46">
      <f>J46/F46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6:XFD46" start="0" length="0">
    <dxf>
      <font>
        <sz val="11"/>
        <color auto="1"/>
        <name val="PT Astra Serif"/>
        <family val="1"/>
        <charset val="204"/>
        <scheme val="none"/>
      </font>
    </dxf>
  </rfmt>
  <rfmt sheetId="2" sqref="A47" start="0" length="0">
    <dxf>
      <font>
        <sz val="13"/>
        <color auto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4" sId="2" odxf="1" dxf="1">
    <nc r="B47" t="inlineStr">
      <is>
    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5" sId="2" odxf="1" dxf="1">
    <nc r="C47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6" sId="2" odxf="1" dxf="1">
    <nc r="D47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7" sId="2" odxf="1" dxf="1">
    <nc r="E47" t="inlineStr">
      <is>
        <t>07WN255860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7" start="0" length="0">
    <dxf>
      <font>
        <b/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8" sId="2" odxf="1" dxf="1">
    <nc r="V47">
      <f>J47/F47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7:XFD47" start="0" length="0">
    <dxf>
      <font>
        <sz val="11"/>
        <color auto="1"/>
        <name val="PT Astra Serif"/>
        <family val="1"/>
        <charset val="204"/>
        <scheme val="none"/>
      </font>
    </dxf>
  </rfmt>
  <rcc rId="299" sId="2" odxf="1" dxf="1">
    <nc r="A48" t="inlineStr">
      <is>
        <t>2.3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0" sId="2" odxf="1" dxf="1">
    <nc r="B48" t="inlineStr">
      <is>
        <t>Региональный проект "Борьба с онкологическими заболеваниями",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1" sId="2" odxf="1" dxf="1">
    <nc r="C4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2" sId="2" odxf="1" dxf="1">
    <nc r="D4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3" sId="2" odxf="1" dxf="1">
    <nc r="E4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4" sId="2" odxf="1" dxf="1">
    <nc r="V48">
      <f>J48/F48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8:XFD4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</dxf>
  </rfmt>
  <rfmt sheetId="2" sqref="A4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5" sId="2" odxf="1" dxf="1">
    <nc r="B4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4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4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4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4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9:XFD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6" sId="2" odxf="1" dxf="1">
    <nc r="B50" t="inlineStr">
      <is>
        <t>Переоснащение медицинских организаций, оказывающих медицинскую помощь больным с онкологическими заболеваниями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7" sId="2" odxf="1" dxf="1">
    <nc r="C50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8" sId="2" odxf="1" dxf="1">
    <nc r="D50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9" sId="2" odxf="1" dxf="1">
    <nc r="E50" t="inlineStr">
      <is>
        <t>07WN351900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0" sId="2" odxf="1" dxf="1">
    <nc r="V50">
      <f>J50/F50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0:XFD50" start="0" length="0">
    <dxf>
      <font>
        <sz val="11"/>
        <color theme="1"/>
        <name val="PT Astra Serif"/>
        <family val="1"/>
        <charset val="204"/>
        <scheme val="none"/>
      </font>
    </dxf>
  </rfmt>
  <rcc rId="311" sId="2" odxf="1" dxf="1">
    <nc r="A51" t="inlineStr">
      <is>
        <t>2.4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2" sId="2" odxf="1" dxf="1">
    <nc r="B51" t="inlineStr">
      <is>
    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3" sId="2" odxf="1" dxf="1">
    <nc r="C51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4" sId="2" odxf="1" dxf="1">
    <nc r="D51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5" sId="2" odxf="1" dxf="1">
    <nc r="E51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6" sId="2" odxf="1" dxf="1">
    <nc r="V51">
      <f>J51/F51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1:XFD5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</dxf>
  </rfmt>
  <rfmt sheetId="2" sqref="A5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7" sId="2" odxf="1" dxf="1">
    <nc r="B52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52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52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52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52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2:XFD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3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8" sId="2" odxf="1" dxf="1">
    <nc r="B53" t="inlineStr">
      <is>
    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9" sId="2" odxf="1" dxf="1">
    <nc r="C53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0" sId="2" odxf="1" dxf="1">
    <nc r="D53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1" sId="2" odxf="1" dxf="1">
    <nc r="E53" t="inlineStr">
      <is>
        <t>07WN751140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22" sId="2" odxf="1" dxf="1">
    <nc r="V53">
      <f>J53/F53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3:XFD53" start="0" length="0">
    <dxf>
      <font>
        <sz val="11"/>
        <color theme="1"/>
        <name val="PT Astra Serif"/>
        <family val="1"/>
        <charset val="204"/>
        <scheme val="none"/>
      </font>
    </dxf>
  </rfmt>
  <rcc rId="323" sId="2" odxf="1" dxf="1">
    <nc r="A54" t="inlineStr">
      <is>
        <t>2.5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4" sId="2" odxf="1" dxf="1">
    <nc r="B54" t="inlineStr">
      <is>
        <t>Региональный проект "Модернизация первичного звена здравоохранения"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5" sId="2" odxf="1" dxf="1">
    <nc r="C54" t="inlineStr">
      <is>
        <t>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6" sId="2" odxf="1" dxf="1">
    <nc r="D54" t="inlineStr">
      <is>
        <t>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7" sId="2" odxf="1" dxf="1">
    <nc r="E54" t="inlineStr">
      <is>
        <t>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28" sId="2" odxf="1" dxf="1">
    <nc r="V54">
      <f>J54/F54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4:XFD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5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29" sId="2" odxf="1" dxf="1">
    <nc r="B55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5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5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5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55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5:XFD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6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30" sId="2" odxf="1" dxf="1">
    <nc r="B56" t="inlineStr">
      <is>
        <t>Реализация региональных проектов модернизации первичного звена здравоохранения (капитальный ремонт зданий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1" sId="2" odxf="1" dxf="1">
    <nc r="C56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2" sId="2" odxf="1" dxf="1">
    <nc r="D56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3" sId="2" odxf="1" dxf="1">
    <nc r="E56" t="inlineStr">
      <is>
        <t>07WN953651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34" sId="2" odxf="1" dxf="1">
    <nc r="V56">
      <f>J56/F56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6:XFD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7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35" sId="2" odxf="1" dxf="1">
    <nc r="B57" t="inlineStr">
      <is>
        <t>Реализация региональных проектов модернизации первичного звена здравоохранения (капитальный ремонт зданий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6" sId="2" odxf="1" dxf="1">
    <nc r="C57" t="inlineStr">
      <is>
        <t>844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7" sId="2" odxf="1" dxf="1">
    <nc r="D57" t="inlineStr">
      <is>
        <t>Комитет по охране объектов культурного наследия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8" sId="2" odxf="1" dxf="1">
    <nc r="E57" t="inlineStr">
      <is>
        <t>07WN953651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39" sId="2" odxf="1" dxf="1">
    <nc r="V57">
      <f>J57/F57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7:XFD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8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40" sId="2" odxf="1" dxf="1">
    <nc r="B58" t="inlineStr">
      <is>
        <t>Реализация региональных проектов модернизации первичного звена здравоохранения (капитальный ремонт зданий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1" sId="2" odxf="1" dxf="1">
    <nc r="C58" t="inlineStr">
      <is>
        <t>844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2" sId="2" odxf="1" dxf="1">
    <nc r="D58" t="inlineStr">
      <is>
        <t>Комитет по охране объектов культурного наследия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3" sId="2" odxf="1" dxf="1">
    <nc r="E58" t="inlineStr">
      <is>
        <t>07WN9А3651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44" sId="2" odxf="1" dxf="1">
    <nc r="V58">
      <f>J58/F58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8:XFD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9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45" sId="2" odxf="1" dxf="1">
    <nc r="B59" t="inlineStr">
      <is>
    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6" sId="2" odxf="1" dxf="1">
    <nc r="C59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7" sId="2" odxf="1" dxf="1">
    <nc r="D59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8" sId="2" odxf="1" dxf="1">
    <nc r="E59" t="inlineStr">
      <is>
        <t>07WN9А3653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49" sId="2" odxf="1" dxf="1">
    <nc r="V59">
      <f>J59/F59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9:XFD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0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50" sId="2" odxf="1" dxf="1">
    <nc r="B60" t="inlineStr">
      <is>
    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1" sId="2" odxf="1" dxf="1">
    <nc r="C60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2" sId="2" odxf="1" dxf="1">
    <nc r="D60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3" sId="2" odxf="1" dxf="1">
    <nc r="E60" t="inlineStr">
      <is>
        <t>07WN953652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54" sId="2" odxf="1" dxf="1">
    <nc r="V60">
      <f>J60/F60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0:XFD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1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55" sId="2" odxf="1" dxf="1">
    <nc r="B61" t="inlineStr">
      <is>
    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6" sId="2" odxf="1" dxf="1">
    <nc r="C61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7" sId="2" odxf="1" dxf="1">
    <nc r="D61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8" sId="2" odxf="1" dxf="1">
    <nc r="E61" t="inlineStr">
      <is>
        <t>07WN953653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1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 wrapText="1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</rfmt>
  <rfmt sheetId="2" sqref="M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59" sId="2" odxf="1" dxf="1">
    <nc r="V61">
      <f>J61/F61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1:XFD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2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60" sId="2" odxf="1" dxf="1">
    <nc r="B62" t="inlineStr">
      <is>
    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1" sId="2" odxf="1" dxf="1">
    <nc r="C62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2" sId="2" odxf="1" dxf="1">
    <nc r="D62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3" sId="2" odxf="1" dxf="1">
    <nc r="E62" t="inlineStr">
      <is>
        <t>07WN953654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64" sId="2" odxf="1" dxf="1">
    <nc r="V62">
      <f>J62/F62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2:XFD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3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65" sId="2" odxf="1" dxf="1">
    <nc r="B63" t="inlineStr">
      <is>
    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6" sId="2" odxf="1" dxf="1">
    <nc r="C63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7" sId="2" odxf="1" dxf="1">
    <nc r="D63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8" sId="2" odxf="1" dxf="1">
    <nc r="E63" t="inlineStr">
      <is>
        <t>07WN95365И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69" sId="2" odxf="1" dxf="1">
    <nc r="V63">
      <f>J63/F63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3:XFD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4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70" sId="2" odxf="1" dxf="1">
    <nc r="B64" t="inlineStr">
      <is>
    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1" sId="2" odxf="1" dxf="1">
    <nc r="C64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2" sId="2" odxf="1" dxf="1">
    <nc r="D64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3" sId="2" odxf="1" dxf="1">
    <nc r="E64" t="inlineStr">
      <is>
        <t>07WN9А365И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74" sId="2" odxf="1" dxf="1">
    <nc r="V64">
      <f>J64/F64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4:XFD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5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75" sId="2" odxf="1" dxf="1">
    <nc r="B65" t="inlineStr">
      <is>
    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6" sId="2" odxf="1" dxf="1">
    <nc r="C65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7" sId="2" odxf="1" dxf="1">
    <nc r="D65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8" sId="2" odxf="1" dxf="1">
    <nc r="E65" t="inlineStr">
      <is>
        <t>07WN9А365И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79" sId="2" odxf="1" dxf="1">
    <nc r="V65">
      <f>J65/F65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5:XFD65" start="0" length="0">
    <dxf>
      <font>
        <sz val="11"/>
        <color theme="1"/>
        <name val="PT Astra Serif"/>
        <family val="1"/>
        <charset val="204"/>
        <scheme val="none"/>
      </font>
    </dxf>
  </rfmt>
  <rcc rId="380" sId="2" odxf="1" dxf="1">
    <nc r="A66" t="inlineStr">
      <is>
        <t>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1" sId="2" odxf="1" dxf="1">
    <nc r="B66" t="inlineStr">
      <is>
        <t>Национальный проект "Образование"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2" sId="2" odxf="1" dxf="1">
    <nc r="C6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3" sId="2" odxf="1" dxf="1">
    <nc r="D6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4" sId="2" odxf="1" dxf="1">
    <nc r="E6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85" sId="2" odxf="1" dxf="1">
    <nc r="V66">
      <f>J66/F66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6:XFD66" start="0" length="0">
    <dxf>
      <font>
        <sz val="11"/>
        <color theme="1"/>
        <name val="PT Astra Serif"/>
        <family val="1"/>
        <charset val="204"/>
        <scheme val="none"/>
      </font>
    </dxf>
  </rfmt>
  <rcc rId="386" sId="2" odxf="1" dxf="1">
    <nc r="A67" t="inlineStr">
      <is>
        <t>3.1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7" sId="2" odxf="1" dxf="1">
    <nc r="B67" t="inlineStr">
      <is>
        <t>Региональный проект "Современная школа",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8" sId="2" odxf="1" dxf="1">
    <nc r="C6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9" sId="2" odxf="1" dxf="1">
    <nc r="D6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0" sId="2" odxf="1" dxf="1">
    <nc r="E6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1" sId="2" odxf="1" dxf="1">
    <nc r="V67">
      <f>J67/F67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Y6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Z6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AA6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AB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7:XFD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2" sId="2" odxf="1" dxf="1">
    <nc r="B68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6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6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6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68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8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Y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8:XFD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3" sId="2" odxf="1" dxf="1">
    <nc r="B69" t="inlineStr">
      <is>
    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4" sId="2" odxf="1" dxf="1">
    <nc r="C69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5" sId="2" odxf="1" dxf="1">
    <nc r="D69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6" sId="2" odxf="1" dxf="1">
    <nc r="E69" t="inlineStr">
      <is>
        <t>09WE151720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7" sId="2" odxf="1" dxf="1">
    <nc r="V69">
      <f>J69/F69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9:XFD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8" sId="2" odxf="1" dxf="1">
    <nc r="B70" t="inlineStr">
      <is>
        <t>Создание новых мест в общеобразовательных организациях, расположенных в сельской местности и поселках городского типа, в части средств, несофинансируемых из федерального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9" sId="2" odxf="1" dxf="1">
    <nc r="C70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0" sId="2" odxf="1" dxf="1">
    <nc r="D70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1" sId="2" odxf="1" dxf="1">
    <nc r="E70" t="inlineStr">
      <is>
        <t>09WE1А2300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02" sId="2" odxf="1" dxf="1">
    <nc r="V70">
      <f>J70/F70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0:XFD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03" sId="2" odxf="1" dxf="1">
    <nc r="B71" t="inlineStr">
      <is>
    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4" sId="2" odxf="1" dxf="1">
    <nc r="C71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5" sId="2" odxf="1" dxf="1">
    <nc r="D71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6" sId="2" odxf="1" dxf="1">
    <nc r="E71" t="inlineStr">
      <is>
        <t>09WE152301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07" sId="2" odxf="1" dxf="1">
    <nc r="V71">
      <f>J71/F71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1:XFD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08" sId="2" odxf="1" dxf="1">
    <nc r="B72" t="inlineStr">
      <is>
    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9" sId="2" odxf="1" dxf="1">
    <nc r="C72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0" sId="2" odxf="1" dxf="1">
    <nc r="D72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1" sId="2" odxf="1" dxf="1">
    <nc r="E72" t="inlineStr">
      <is>
        <t>09WE152560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12" sId="2" odxf="1" dxf="1">
    <nc r="V72">
      <f>J72/F72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2:XFD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13" sId="2" odxf="1" dxf="1">
    <nc r="B73" t="inlineStr">
      <is>
        <t>Создание новых мест в общеобразовательных организациях в связи с ростом числа обучающихся, вызванным демографическим фактором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4" sId="2" odxf="1" dxf="1">
    <nc r="C73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5" sId="2" odxf="1" dxf="1">
    <nc r="D73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6" sId="2" odxf="1" dxf="1">
    <nc r="E73" t="inlineStr">
      <is>
        <t>09WE153050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17" sId="2" odxf="1" dxf="1">
    <nc r="V73">
      <f>J73/F73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3:XFD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18" sId="2" odxf="1" dxf="1">
    <nc r="B74" t="inlineStr">
      <is>
        <t>Создание новых мест в общеобразовательных организациях в связи с ростом числа обучающихся, вызванным демографическим фактором, в части средств, несофинансируемых из федерального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9" sId="2" odxf="1" dxf="1">
    <nc r="C74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0" sId="2" odxf="1" dxf="1">
    <nc r="D74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1" sId="2" odxf="1" dxf="1">
    <nc r="E74" t="inlineStr">
      <is>
        <t>09WE1А3050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22" sId="2" odxf="1" dxf="1">
    <nc r="V74">
      <f>J74/F74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4:XFD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23" sId="2" odxf="1" dxf="1">
    <nc r="B75" t="inlineStr">
      <is>
        <t>Оснащение зданий средствами обучения и воспитания для размещения общеобразовательных организаций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4" sId="2" odxf="1" dxf="1">
    <nc r="C75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5" sId="2" odxf="1" dxf="1">
    <nc r="D75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6" sId="2" odxf="1" dxf="1">
    <nc r="E75" t="inlineStr">
      <is>
        <t>09WE1А3051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27" sId="2" odxf="1" dxf="1">
    <nc r="V75">
      <f>J75/F75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5:XFD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28" sId="2" odxf="1" dxf="1">
    <nc r="B76" t="inlineStr">
      <is>
        <t>Оснащение зданий для размещения общеобразовательных организаций оборудованием, предусмотренным проектной документацией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9" sId="2" odxf="1" dxf="1">
    <nc r="C76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0" sId="2" odxf="1" dxf="1">
    <nc r="D76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1" sId="2" odxf="1" dxf="1">
    <nc r="E76" t="inlineStr">
      <is>
        <t>09WE1А3052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32" sId="2" odxf="1" dxf="1">
    <nc r="V76">
      <f>J76/F76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6:XFD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33" sId="2" odxf="1" dxf="1">
    <nc r="B77" t="inlineStr">
      <is>
        <t>Создание новых мест в общеобразовательных организациях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4" sId="2" odxf="1" dxf="1">
    <nc r="C77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5" sId="2" odxf="1" dxf="1">
    <nc r="D77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6" sId="2" odxf="1" dxf="1">
    <nc r="E77" t="inlineStr">
      <is>
        <t>09WE155200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37" sId="2" odxf="1" dxf="1">
    <nc r="V77">
      <f>J77/F77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7:XFD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38" sId="2" odxf="1" dxf="1">
    <nc r="B78" t="inlineStr">
      <is>
    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9" sId="2" odxf="1" dxf="1">
    <nc r="C78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0" sId="2" odxf="1" dxf="1">
    <nc r="D78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1" sId="2" odxf="1" dxf="1">
    <nc r="E78" t="inlineStr">
      <is>
        <t>09WE164800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42" sId="2" odxf="1" dxf="1">
    <nc r="V78">
      <f>J78/F78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8:XFD78" start="0" length="0">
    <dxf>
      <font>
        <sz val="11"/>
        <color theme="1"/>
        <name val="PT Astra Serif"/>
        <family val="1"/>
        <charset val="204"/>
        <scheme val="none"/>
      </font>
    </dxf>
  </rfmt>
  <rcc rId="443" sId="2" odxf="1" dxf="1">
    <nc r="A79" t="inlineStr">
      <is>
        <t>3.2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4" sId="2" odxf="1" dxf="1">
    <nc r="B79" t="inlineStr">
      <is>
        <t>Региональный проект "Успех каждого ребенка",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5" sId="2" odxf="1" dxf="1">
    <nc r="C7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6" sId="2" odxf="1" dxf="1">
    <nc r="D7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7" sId="2" odxf="1" dxf="1">
    <nc r="E7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48" sId="2" odxf="1" dxf="1">
    <nc r="V79">
      <f>J79/F79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9:XFD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49" sId="2" odxf="1" dxf="1">
    <nc r="B80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80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80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80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80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0:XFD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50" sId="2" odxf="1" dxf="1">
    <nc r="B81" t="inlineStr">
      <is>
    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1" sId="2" odxf="1" dxf="1">
    <nc r="C81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2" sId="2" odxf="1" dxf="1">
    <nc r="D81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3" sId="2" odxf="1" dxf="1">
    <nc r="E81" t="inlineStr">
      <is>
        <t>09WE250980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54" sId="2" odxf="1" dxf="1">
    <nc r="V81">
      <f>J81/F81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1:XFD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55" sId="2" odxf="1" dxf="1">
    <nc r="B82" t="inlineStr">
      <is>
    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6" sId="2" odxf="1" dxf="1">
    <nc r="C82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7" sId="2" odxf="1" dxf="1">
    <nc r="D82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8" sId="2" odxf="1" dxf="1">
    <nc r="E82" t="inlineStr">
      <is>
        <t>09WE251710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59" sId="2" odxf="1" dxf="1">
    <nc r="V82">
      <f>J82/F82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2:XFD82" start="0" length="0">
    <dxf>
      <font>
        <sz val="11"/>
        <color theme="1"/>
        <name val="PT Astra Serif"/>
        <family val="1"/>
        <charset val="204"/>
        <scheme val="none"/>
      </font>
    </dxf>
  </rfmt>
  <rcc rId="460" sId="2" odxf="1" dxf="1">
    <nc r="A83" t="inlineStr">
      <is>
        <t>3.3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1" sId="2" odxf="1" dxf="1">
    <nc r="B83" t="inlineStr">
      <is>
        <t>Региональный проект "Цифровая образовательная среда",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2" sId="2" odxf="1" dxf="1">
    <nc r="C8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" sId="2" odxf="1" dxf="1">
    <nc r="D8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4" sId="2" odxf="1" dxf="1">
    <nc r="E8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5" sId="2" odxf="1" dxf="1">
    <nc r="V83">
      <f>J83/F83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3:XFD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6" sId="2" odxf="1" dxf="1">
    <nc r="B84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84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84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8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84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4:XFD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7" sId="2" odxf="1" dxf="1">
    <nc r="B85" t="inlineStr">
      <is>
    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8" sId="2" odxf="1" dxf="1">
    <nc r="C85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9" sId="2" odxf="1" dxf="1">
    <nc r="D85" t="inlineStr">
      <is>
        <t>Департамент профессионального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0" sId="2" odxf="1" dxf="1">
    <nc r="E85" t="inlineStr">
      <is>
        <t>09WE452130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71" sId="2" odxf="1" dxf="1">
    <nc r="V85">
      <f>J85/F85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5:XFD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72" sId="2" odxf="1" dxf="1">
    <nc r="B86" t="inlineStr">
      <is>
        <t>Функционирование целевой модели цифровой образовательной среды в профессиональных образовательных организациях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3" sId="2" odxf="1" dxf="1">
    <nc r="C86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4" sId="2" odxf="1" dxf="1">
    <nc r="D86" t="inlineStr">
      <is>
        <t>Департамент профессионального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5" sId="2" odxf="1" dxf="1">
    <nc r="E86" t="inlineStr">
      <is>
        <t>09WE452131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76" sId="2" odxf="1" dxf="1">
    <nc r="V86">
      <f>J86/F86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6:XFD86" start="0" length="0">
    <dxf>
      <font>
        <sz val="11"/>
        <color theme="1"/>
        <name val="PT Astra Serif"/>
        <family val="1"/>
        <charset val="204"/>
        <scheme val="none"/>
      </font>
    </dxf>
  </rfmt>
  <rcc rId="477" sId="2" odxf="1" dxf="1">
    <nc r="A87" t="inlineStr">
      <is>
        <t>3.4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8" sId="2" odxf="1" dxf="1">
    <nc r="B87" t="inlineStr">
      <is>
        <t>Региональный проект "Патриотическое воспитание граждан Российской Федерации"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9" sId="2" odxf="1" dxf="1">
    <nc r="C8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80" sId="2" odxf="1" dxf="1">
    <nc r="D8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81" sId="2" odxf="1" dxf="1">
    <nc r="E8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82" sId="2" odxf="1" dxf="1">
    <nc r="V87">
      <f>J87/F87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7:XFD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83" sId="2" odxf="1" dxf="1">
    <nc r="B88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8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8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8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88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8:XFD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84" sId="2" odxf="1" dxf="1">
    <nc r="B89" t="inlineStr">
      <is>
    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85" sId="2" odxf="1" dxf="1">
    <nc r="C89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86" sId="2" odxf="1" dxf="1">
    <nc r="D89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87" sId="2" odxf="1" dxf="1">
    <nc r="E89" t="inlineStr">
      <is>
        <t>09WEВ51790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88" sId="2" odxf="1" dxf="1">
    <nc r="V89">
      <f>J89/F89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9:XFD89" start="0" length="0">
    <dxf>
      <font>
        <sz val="11"/>
        <color theme="1"/>
        <name val="PT Astra Serif"/>
        <family val="1"/>
        <charset val="204"/>
        <scheme val="none"/>
      </font>
    </dxf>
  </rfmt>
  <rcc rId="489" sId="2" odxf="1" dxf="1">
    <nc r="A90" t="inlineStr">
      <is>
        <t>3.5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0" sId="2" odxf="1" dxf="1">
    <nc r="B90" t="inlineStr">
      <is>
        <t>Региональный проект "Развитие системы поддержки молодежи ("Молодежь России")"</t>
      </is>
    </nc>
    <odxf>
      <font>
        <b val="0"/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1" sId="2" odxf="1" dxf="1">
    <nc r="C9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2" sId="2" odxf="1" dxf="1">
    <nc r="D9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3" sId="2" odxf="1" dxf="1">
    <nc r="E9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94" sId="2" odxf="1" dxf="1">
    <nc r="V90">
      <f>J90/F90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90:XFD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9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95" sId="2" odxf="1" dxf="1">
    <nc r="B91" t="inlineStr">
      <is>
        <t>из них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91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91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9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91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1:XFD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96" sId="2" odxf="1" dxf="1">
    <nc r="B92" t="inlineStr">
      <is>
        <t>Реализация программы комплексного развития молодежной политики в регионах Российской Федерации "Регион для молодых"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7" sId="2" odxf="1" dxf="1">
    <nc r="C92" t="inlineStr">
      <is>
        <t>848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8" sId="2" odxf="1" dxf="1">
    <nc r="D92" t="inlineStr">
      <is>
        <t>Департамент по молодежной политике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9" sId="2" odxf="1" dxf="1">
    <nc r="E92" t="inlineStr">
      <is>
        <t>08WEГ51160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00" sId="2" odxf="1" dxf="1">
    <nc r="V92">
      <f>J92/F92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2:XFD92" start="0" length="0">
    <dxf>
      <font>
        <sz val="11"/>
        <color theme="1"/>
        <name val="PT Astra Serif"/>
        <family val="1"/>
        <charset val="204"/>
        <scheme val="none"/>
      </font>
    </dxf>
  </rfmt>
  <rcc rId="501" sId="2" odxf="1" dxf="1">
    <nc r="A93" t="inlineStr">
      <is>
        <t>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2" sId="2" odxf="1" dxf="1">
    <nc r="B93" t="inlineStr">
      <is>
        <t>Национальный проект "Цифровая экономика"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3" sId="2" odxf="1" dxf="1">
    <nc r="C9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4" sId="2" odxf="1" dxf="1">
    <nc r="D9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5" sId="2" odxf="1" dxf="1">
    <nc r="E9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06" sId="2" odxf="1" dxf="1">
    <nc r="V93">
      <f>J93/F93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3:XFD93" start="0" length="0">
    <dxf>
      <font>
        <sz val="11"/>
        <color theme="1"/>
        <name val="PT Astra Serif"/>
        <family val="1"/>
        <charset val="204"/>
        <scheme val="none"/>
      </font>
    </dxf>
  </rfmt>
  <rcc rId="507" sId="2" odxf="1" dxf="1">
    <nc r="A94" t="inlineStr">
      <is>
        <t>4.1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8" sId="2" odxf="1" dxf="1">
    <nc r="B94" t="inlineStr">
      <is>
        <t>Региональный проект "Цифровое государственное управление"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9" sId="2" odxf="1" dxf="1">
    <nc r="C9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10" sId="2" odxf="1" dxf="1">
    <nc r="D9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11" sId="2" odxf="1" dxf="1">
    <nc r="E9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12" sId="2" odxf="1" dxf="1">
    <nc r="V94">
      <f>J94/F94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4:XFD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13" sId="2" odxf="1" dxf="1">
    <nc r="B95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9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9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95" start="0" length="0">
    <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95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5:XFD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14" sId="2" odxf="1" dxf="1">
    <nc r="B96" t="inlineStr">
      <is>
    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15" sId="2" odxf="1" dxf="1">
    <nc r="C96" t="inlineStr">
      <is>
        <t>804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16" sId="2" odxf="1" dxf="1">
    <nc r="D96" t="inlineStr">
      <is>
        <t>Администрация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17" sId="2" odxf="1" dxf="1">
    <nc r="E96" t="inlineStr">
      <is>
        <t>20WD605180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18" sId="2" odxf="1" dxf="1">
    <nc r="V96">
      <f>J96/F96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6:XFD96" start="0" length="0">
    <dxf>
      <font>
        <sz val="11"/>
        <color theme="1"/>
        <name val="PT Astra Serif"/>
        <family val="1"/>
        <charset val="204"/>
        <scheme val="none"/>
      </font>
    </dxf>
  </rfmt>
  <rcc rId="519" sId="2" odxf="1" dxf="1">
    <nc r="A97" t="inlineStr">
      <is>
        <t>5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0" sId="2" odxf="1" dxf="1">
    <nc r="B97" t="inlineStr">
      <is>
        <t>Национальный проект "Жилье и городская среда"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1" sId="2" odxf="1" dxf="1">
    <nc r="C9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2" sId="2" odxf="1" dxf="1">
    <nc r="D9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3" sId="2" odxf="1" dxf="1">
    <nc r="E9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24" sId="2" odxf="1" dxf="1">
    <nc r="V97">
      <f>J97/F97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7" start="0" length="0">
    <dxf>
      <numFmt numFmtId="164" formatCode="#,##0.0"/>
    </dxf>
  </rfmt>
  <rfmt sheetId="2" sqref="Y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7:XFD9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525" sId="2" odxf="1" dxf="1">
    <nc r="A98" t="inlineStr">
      <is>
        <t>5.1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6" sId="2" odxf="1" dxf="1">
    <nc r="B98" t="inlineStr">
      <is>
        <t>Региональный проект "Формирование комфортной городской среды", всего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7" sId="2" odxf="1" dxf="1">
    <nc r="C9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8" sId="2" odxf="1" dxf="1">
    <nc r="D9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9" sId="2" odxf="1" dxf="1">
    <nc r="E9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30" sId="2" odxf="1" dxf="1">
    <nc r="V98">
      <f>J98/F98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8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Y98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Z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8:XFD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31" sId="2" odxf="1" dxf="1">
    <nc r="B9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9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9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9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9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9:XFD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32" sId="2" odxf="1" dxf="1">
    <nc r="B100" t="inlineStr">
      <is>
    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33" sId="2" odxf="1" dxf="1">
    <nc r="C100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34" sId="2" odxf="1" dxf="1">
    <nc r="D100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35" sId="2" odxf="1" dxf="1">
    <nc r="E100" t="inlineStr">
      <is>
        <t>13WF254240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36" sId="2" odxf="1" dxf="1">
    <nc r="V100">
      <f>J100/F100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0:XFD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37" sId="2" odxf="1" dxf="1">
    <nc r="B101" t="inlineStr">
      <is>
        <t>Реализация программ формирования современной городской среды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38" sId="2" odxf="1" dxf="1">
    <nc r="C101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39" sId="2" odxf="1" dxf="1">
    <nc r="D101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0" sId="2" odxf="1" dxf="1">
    <nc r="E101" t="inlineStr">
      <is>
        <t>13WF255550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41" sId="2" odxf="1" dxf="1">
    <nc r="V101">
      <f>J101/F101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1" start="0" length="0">
    <dxf/>
  </rfmt>
  <rfmt sheetId="2" sqref="Y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1:XFD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42" sId="2" odxf="1" dxf="1">
    <nc r="B102" t="inlineStr">
      <is>
        <t>Реализация программ формирования современной городской среды в части средств, несофинансируемых из федерального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3" sId="2" odxf="1" dxf="1">
    <nc r="C102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4" sId="2" odxf="1" dxf="1">
    <nc r="D102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5" sId="2" odxf="1" dxf="1">
    <nc r="E102" t="inlineStr">
      <is>
        <t>13WF2А5550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46" sId="2" odxf="1" dxf="1">
    <nc r="V102">
      <f>J102/F102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2" start="0" length="0">
    <dxf/>
  </rfmt>
  <rfmt sheetId="2" sqref="Y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2:XFD102" start="0" length="0">
    <dxf>
      <font>
        <sz val="11"/>
        <color theme="1"/>
        <name val="PT Astra Serif"/>
        <family val="1"/>
        <charset val="204"/>
        <scheme val="none"/>
      </font>
    </dxf>
  </rfmt>
  <rcc rId="547" sId="2" odxf="1" dxf="1">
    <nc r="A103" t="inlineStr">
      <is>
        <t xml:space="preserve">5.2  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8" sId="2" odxf="1" dxf="1">
    <nc r="B103" t="inlineStr">
      <is>
        <t>Региональный проект "Обеспечение устойчивого  сокращения непригодного для проживания жилищного фонда", всего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9" sId="2" odxf="1" dxf="1">
    <nc r="C10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50" sId="2" odxf="1" dxf="1">
    <nc r="D10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51" sId="2" odxf="1" dxf="1">
    <nc r="E10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52" sId="2" odxf="1" dxf="1">
    <nc r="V103">
      <f>J103/F103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3" start="0" length="0">
    <dxf>
      <numFmt numFmtId="164" formatCode="#,##0.0"/>
    </dxf>
  </rfmt>
  <rfmt sheetId="2" sqref="Y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3:XFD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4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53" sId="2" odxf="1" dxf="1">
    <nc r="B104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04" start="0" length="0">
    <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04" start="0" length="0">
    <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04" start="0" length="0">
    <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04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4:XFD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5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54" sId="2" odxf="1" dxf="1">
    <nc r="B105" t="inlineStr">
      <is>
    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55" sId="2" odxf="1" dxf="1">
    <nc r="C105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56" sId="2" odxf="1" dxf="1">
    <nc r="D105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57" sId="2" odxf="1" dxf="1">
    <nc r="E105" t="inlineStr">
      <is>
        <t>13WF367483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58" sId="2" odxf="1" dxf="1">
    <nc r="V105">
      <f>J105/F105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5:XFD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6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59" sId="2" odxf="1" dxf="1">
    <nc r="B106" t="inlineStr">
      <is>
        <t>Переселение граждан из аварийного жилищного фонда за счет средств областного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0" sId="2" odxf="1" dxf="1">
    <nc r="C106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1" sId="2" odxf="1" dxf="1">
    <nc r="D106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2" sId="2" odxf="1" dxf="1">
    <nc r="E106" t="inlineStr">
      <is>
        <t>13WF367484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63" sId="2" odxf="1" dxf="1">
    <nc r="V106">
      <f>J106/F106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6:XFD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7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64" sId="2" odxf="1" dxf="1">
    <nc r="B107" t="inlineStr">
      <is>
        <t>Разработка проектной документации в сфере жилищного строительства (в том числе проведение земельно-кадастровых работ)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5" sId="2" odxf="1" dxf="1">
    <nc r="C107">
      <v>821</v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6" sId="2" odxf="1" dxf="1">
    <nc r="D107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7" sId="2" odxf="1" dxf="1">
    <nc r="E107" t="inlineStr">
      <is>
        <t>13WF30П030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07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7:XFD107" start="0" length="0">
    <dxf>
      <font>
        <sz val="11"/>
        <color theme="1"/>
        <name val="PT Astra Serif"/>
        <family val="1"/>
        <charset val="204"/>
        <scheme val="none"/>
      </font>
    </dxf>
  </rfmt>
  <rcc rId="568" sId="2" odxf="1" dxf="1">
    <nc r="A108" t="inlineStr">
      <is>
        <t xml:space="preserve">5.3  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9" sId="2" odxf="1" dxf="1">
    <nc r="B108" t="inlineStr">
      <is>
        <t>Региональный проект "Чистая вода",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0" sId="2" odxf="1" dxf="1">
    <nc r="C10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1" sId="2" odxf="1" dxf="1">
    <nc r="D10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2" sId="2" odxf="1" dxf="1">
    <nc r="E10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73" sId="2" odxf="1" dxf="1">
    <nc r="V108">
      <f>J108/F108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8:XFD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74" sId="2" odxf="1" dxf="1">
    <nc r="B10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0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0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0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0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9:XFD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75" sId="2" odxf="1" dxf="1">
    <nc r="B110" t="inlineStr">
      <is>
        <t>Реализация мероприятий по обеспечению доступа к воде питьевого качества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6" sId="2" odxf="1" dxf="1">
    <nc r="C110" t="inlineStr">
      <is>
        <t>828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7" sId="2" odxf="1" dxf="1">
    <nc r="D110" t="inlineStr">
      <is>
        <t>Департамент ЖКХ и государственного жилищного надзора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8" sId="2" odxf="1" dxf="1">
    <nc r="E110" t="inlineStr">
      <is>
        <t>19WF541370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79" sId="2" odxf="1" dxf="1">
    <nc r="V110">
      <f>J110/F110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0:XFD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80" sId="2" odxf="1" dxf="1">
    <nc r="B111" t="inlineStr">
      <is>
        <t>Строительство и реконструкция (модернизация) объектов питьевого водоснабжения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1" sId="2" odxf="1" dxf="1">
    <nc r="C111" t="inlineStr">
      <is>
        <t>828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2" sId="2" odxf="1" dxf="1">
    <nc r="D111" t="inlineStr">
      <is>
        <t>Департамент ЖКХ и государственного жилищного надзора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3" sId="2" odxf="1" dxf="1">
    <nc r="E111" t="inlineStr">
      <is>
        <t>19WF552430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84" sId="2" odxf="1" dxf="1">
    <nc r="V111">
      <f>J111/F111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1:XFD111" start="0" length="0">
    <dxf>
      <font>
        <sz val="11"/>
        <color theme="1"/>
        <name val="PT Astra Serif"/>
        <family val="1"/>
        <charset val="204"/>
        <scheme val="none"/>
      </font>
    </dxf>
  </rfmt>
  <rcc rId="585" sId="2" odxf="1" dxf="1">
    <nc r="A112" t="inlineStr">
      <is>
        <t>6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6" sId="2" odxf="1" dxf="1">
    <nc r="B112" t="inlineStr">
      <is>
        <t>Национальный проект "Экология"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7" sId="2" odxf="1" dxf="1">
    <nc r="C11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8" sId="2" odxf="1" dxf="1">
    <nc r="D11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9" sId="2" odxf="1" dxf="1">
    <nc r="E11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90" sId="2" odxf="1" dxf="1">
    <nc r="V112">
      <f>J112/F112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2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Y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2:XFD11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591" sId="2" odxf="1" dxf="1">
    <nc r="A113" t="inlineStr">
      <is>
        <t>6.1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92" sId="2" odxf="1" dxf="1">
    <nc r="B113" t="inlineStr">
      <is>
        <t>Региональный проект "Сохранение уникальных водных объектов"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93" sId="2" odxf="1" dxf="1">
    <nc r="C11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94" sId="2" odxf="1" dxf="1">
    <nc r="D11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95" sId="2" odxf="1" dxf="1">
    <nc r="E11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96" sId="2" odxf="1" dxf="1">
    <nc r="V113">
      <f>J113/F113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3:XFD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97" sId="2" odxf="1" dxf="1">
    <nc r="B114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1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1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1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14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4:XFD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98" sId="2" odxf="1" dxf="1">
    <nc r="B115" t="inlineStr">
      <is>
        <t>Улучшение экологического состояния гидрографической сети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99" sId="2" odxf="1" dxf="1">
    <nc r="C115" t="inlineStr">
      <is>
        <t>810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0" sId="2" odxf="1" dxf="1">
    <nc r="D115" t="inlineStr">
      <is>
        <t>Департамент природных ресурсов и охраны окружающей среды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1" sId="2" odxf="1" dxf="1">
    <nc r="E115" t="inlineStr">
      <is>
        <t>15WG850900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02" sId="2" odxf="1" dxf="1">
    <nc r="V115">
      <f>J115/F115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5:XFD115" start="0" length="0">
    <dxf>
      <font>
        <sz val="11"/>
        <color theme="1"/>
        <name val="PT Astra Serif"/>
        <family val="1"/>
        <charset val="204"/>
        <scheme val="none"/>
      </font>
    </dxf>
  </rfmt>
  <rcc rId="603" sId="2" odxf="1" dxf="1">
    <nc r="A116" t="inlineStr">
      <is>
        <t>6.2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4" sId="2" odxf="1" dxf="1">
    <nc r="B116" t="inlineStr">
      <is>
        <t>Региональный проект «Чистая страна»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5" sId="2" odxf="1" dxf="1">
    <nc r="C11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6" sId="2" odxf="1" dxf="1">
    <nc r="D11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7" sId="2" odxf="1" dxf="1">
    <nc r="E11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08" sId="2" odxf="1" dxf="1">
    <nc r="V116">
      <f>J116/F116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6:XFD11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</dxf>
  </rfmt>
  <rfmt sheetId="2" sqref="A11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09" sId="2" odxf="1" dxf="1">
    <nc r="B117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17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17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17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17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7:XFD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10" sId="2" odxf="1" dxf="1">
    <nc r="B118" t="inlineStr">
      <is>
        <t>Ликвидация несанкционированных свалок в границах городов и наиболее опасных объектов накопленного экологического вреда окружающей среде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1" sId="2" odxf="1" dxf="1">
    <nc r="C118" t="inlineStr">
      <is>
        <t>810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2" sId="2" odxf="1" dxf="1">
    <nc r="D118" t="inlineStr">
      <is>
        <t>Департамент природных ресурсов и охраны окружающей среды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3" sId="2" odxf="1" dxf="1">
    <nc r="E118" t="inlineStr">
      <is>
        <t>15WG152420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14" sId="2" odxf="1" dxf="1">
    <nc r="V118">
      <f>J118/F118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8:XFD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15" sId="2" odxf="1" dxf="1">
    <nc r="B119" t="inlineStr">
      <is>
        <t>Ликвидация несанкционированных свалок в границах городов и наиболее опасных объектов накопленного вреда окружающей среде в части средств, несофинансируемых из федерального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6" sId="2" odxf="1" dxf="1">
    <nc r="C119" t="inlineStr">
      <is>
        <t>810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7" sId="2" odxf="1" dxf="1">
    <nc r="D119" t="inlineStr">
      <is>
        <t>Департамент природных ресурсов и охраны окружающей среды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8" sId="2" odxf="1" dxf="1">
    <nc r="E119" t="inlineStr">
      <is>
        <t>15WG1А2420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19" sId="2" odxf="1" dxf="1">
    <nc r="V119">
      <f>J119/F119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9:XFD119" start="0" length="0">
    <dxf>
      <font>
        <sz val="11"/>
        <color theme="1"/>
        <name val="PT Astra Serif"/>
        <family val="1"/>
        <charset val="204"/>
        <scheme val="none"/>
      </font>
    </dxf>
  </rfmt>
  <rcc rId="620" sId="2" odxf="1" dxf="1">
    <nc r="A120" t="inlineStr">
      <is>
        <t>6.3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1" sId="2" odxf="1" dxf="1">
    <nc r="B120" t="inlineStr">
      <is>
        <t>Региональный проект "Сохранение лесов"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2" sId="2" odxf="1" dxf="1">
    <nc r="C12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3" sId="2" odxf="1" dxf="1">
    <nc r="D12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4" sId="2" odxf="1" dxf="1">
    <nc r="E12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25" sId="2" odxf="1" dxf="1">
    <nc r="V120">
      <f>J120/F120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0:XFD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26" sId="2" odxf="1" dxf="1">
    <nc r="B121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2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2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2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21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1:XFD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27" sId="2" odxf="1" dxf="1">
    <nc r="B122" t="inlineStr">
      <is>
        <t>Увеличение площади лесовосстановления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8" sId="2" odxf="1" dxf="1">
    <nc r="C122" t="inlineStr">
      <is>
        <t>838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9" sId="2" odxf="1" dxf="1">
    <nc r="D122" t="inlineStr">
      <is>
        <t>Департамент лесного хозяйства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0" sId="2" odxf="1" dxf="1">
    <nc r="E122" t="inlineStr">
      <is>
        <t>15WGА54290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31" sId="2" odxf="1" dxf="1">
    <nc r="V122">
      <f>J122/F122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2:XFD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32" sId="2" odxf="1" dxf="1">
    <nc r="B123" t="inlineStr">
      <is>
    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3" sId="2" odxf="1" dxf="1">
    <nc r="C123" t="inlineStr">
      <is>
        <t>838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4" sId="2" odxf="1" dxf="1">
    <nc r="D123" t="inlineStr">
      <is>
        <t>Департамент лесного хозяйства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5" sId="2" odxf="1" dxf="1">
    <nc r="E123" t="inlineStr">
      <is>
        <t>15WGА54320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36" sId="2" odxf="1" dxf="1">
    <nc r="V123">
      <f>J123/F123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3:XFD123" start="0" length="0">
    <dxf>
      <font>
        <sz val="11"/>
        <color theme="1"/>
        <name val="PT Astra Serif"/>
        <family val="1"/>
        <charset val="204"/>
        <scheme val="none"/>
      </font>
    </dxf>
  </rfmt>
  <rcc rId="637" sId="2" odxf="1" dxf="1">
    <nc r="A124" t="inlineStr">
      <is>
        <t>6.4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8" sId="2" odxf="1" dxf="1">
    <nc r="B124" t="inlineStr">
      <is>
        <t>Региональный проект "Комплексная система обращения с твердыми коммунальными отходами"</t>
      </is>
    </nc>
    <odxf>
      <font>
        <b val="0"/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9" sId="2" odxf="1" dxf="1">
    <nc r="C12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40" sId="2" odxf="1" dxf="1">
    <nc r="D12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41" sId="2" odxf="1" dxf="1">
    <nc r="E12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42" sId="2" odxf="1" dxf="1">
    <nc r="V124">
      <f>J124/F124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124:XFD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12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43" sId="2" odxf="1" dxf="1">
    <nc r="B125" t="inlineStr">
      <is>
        <t>из них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2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2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2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25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5:XFD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44" sId="2" odxf="1" dxf="1">
    <nc r="B126" t="inlineStr">
      <is>
        <t>Субсидия обществу с ограниченной ответственностью "Томская региональная концессионная компания", в целях осуществления инвестиционного платежа, предусмотренного концессионным соглашением от 3 апреля 2023 года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45" sId="2" odxf="1" dxf="1">
    <nc r="C126" t="inlineStr">
      <is>
        <t>810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46" sId="2" odxf="1" dxf="1">
    <nc r="D126" t="inlineStr">
      <is>
        <t>Департамент природных ресурсов и охраны окружающей среды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47" sId="2" odxf="1" dxf="1">
    <nc r="E126" t="inlineStr">
      <is>
        <t>15WG204150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48" sId="2" odxf="1" dxf="1">
    <nc r="V126">
      <f>J126/F126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6:XFD126" start="0" length="0">
    <dxf>
      <font>
        <sz val="11"/>
        <color theme="1"/>
        <name val="PT Astra Serif"/>
        <family val="1"/>
        <charset val="204"/>
        <scheme val="none"/>
      </font>
    </dxf>
  </rfmt>
  <rcc rId="649" sId="2" odxf="1" dxf="1">
    <nc r="A127" t="inlineStr">
      <is>
        <t>7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0" sId="2" odxf="1" dxf="1">
    <nc r="B127" t="inlineStr">
      <is>
        <t>Национальный проект "Безопасные  качественные  дороги"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1" sId="2" odxf="1" dxf="1">
    <nc r="C12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2" sId="2" odxf="1" dxf="1">
    <nc r="D12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3" sId="2" odxf="1" dxf="1">
    <nc r="E12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54" sId="2" odxf="1" dxf="1">
    <nc r="V127">
      <f>J127/F127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7:XFD12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655" sId="2" odxf="1" dxf="1">
    <nc r="A128" t="inlineStr">
      <is>
        <t>7.1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6" sId="2" odxf="1" dxf="1">
    <nc r="B128" t="inlineStr">
      <is>
        <t>Региональный проект "Региональная и местная дорожная сеть"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7" sId="2" odxf="1" dxf="1">
    <nc r="C12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8" sId="2" odxf="1" dxf="1">
    <nc r="D12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9" sId="2" odxf="1" dxf="1">
    <nc r="E12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60" sId="2" odxf="1" dxf="1">
    <nc r="V128">
      <f>J128/F128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8:XFD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61" sId="2" odxf="1" dxf="1">
    <nc r="B12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2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2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2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2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9:XFD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62" sId="2" odxf="1" dxf="1">
    <nc r="B130" t="inlineStr">
      <is>
        <t>Финансовое обеспечение дорожной деятельности в рамках реализации национального проекта "Безопасные качественные дороги"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63" sId="2" odxf="1" dxf="1">
    <nc r="C130" t="inlineStr">
      <is>
        <t>822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64" sId="2" odxf="1" dxf="1">
    <nc r="D130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65" sId="2" odxf="1" dxf="1">
    <nc r="E130" t="inlineStr">
      <is>
        <t>18WR153930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66" sId="2" odxf="1" dxf="1">
    <nc r="V130">
      <f>J130/F130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0:XFD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67" sId="2" odxf="1" dxf="1">
    <nc r="B131" t="inlineStr">
      <is>
    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68" sId="2" odxf="1" dxf="1">
    <nc r="C131" t="inlineStr">
      <is>
        <t>822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69" sId="2" odxf="1" dxf="1">
    <nc r="D131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0" sId="2" odxf="1" dxf="1">
    <nc r="E131" t="inlineStr">
      <is>
        <t>18WR153940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71" sId="2" odxf="1" dxf="1">
    <nc r="V131">
      <f>J131/F131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1:XFD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72" sId="2" odxf="1" dxf="1">
    <nc r="B132" t="inlineStr">
      <is>
        <t>Приведение в нормативное состояние автомобильных дорог и искусственных дорожных сооружений в части средств, несофинансируемых из федерального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3" sId="2" odxf="1" dxf="1">
    <nc r="C132" t="inlineStr">
      <is>
        <t>822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4" sId="2" odxf="1" dxf="1">
    <nc r="D132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5" sId="2" odxf="1" dxf="1">
    <nc r="E132" t="inlineStr">
      <is>
        <t>18WR1А3940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76" sId="2" odxf="1" dxf="1">
    <nc r="V132">
      <f>J132/F132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2:XFD132" start="0" length="0">
    <dxf>
      <font>
        <sz val="11"/>
        <color theme="1"/>
        <name val="PT Astra Serif"/>
        <family val="1"/>
        <charset val="204"/>
        <scheme val="none"/>
      </font>
    </dxf>
  </rfmt>
  <rcc rId="677" sId="2" odxf="1" dxf="1">
    <nc r="A133" t="inlineStr">
      <is>
        <t>7.2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8" sId="2" odxf="1" dxf="1">
    <nc r="B133" t="inlineStr">
      <is>
        <t>Региональный проект "Общесистемные меры развития дорожного хозяйства"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9" sId="2" odxf="1" dxf="1">
    <nc r="C13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80" sId="2" odxf="1" dxf="1">
    <nc r="D13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81" sId="2" odxf="1" dxf="1">
    <nc r="E13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82" sId="2" odxf="1" dxf="1">
    <nc r="V133">
      <f>J133/F133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3:XFD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83" sId="2" odxf="1" dxf="1">
    <nc r="B134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34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34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34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34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4:XFD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84" sId="2" odxf="1" dxf="1">
    <nc r="B135" t="inlineStr">
      <is>
    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85" sId="2" odxf="1" dxf="1">
    <nc r="C135" t="inlineStr">
      <is>
        <t>822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86" sId="2" odxf="1" dxf="1">
    <nc r="D135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87" sId="2" odxf="1" dxf="1">
    <nc r="E135" t="inlineStr">
      <is>
        <t>18WR254180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88" sId="2" odxf="1" dxf="1">
    <nc r="V135">
      <f>J135/F135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5:XFD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89" sId="2" odxf="1" dxf="1">
    <nc r="B136" t="inlineStr">
      <is>
        <t>Финансовое обеспечение дорожной деятельности в рамках реализации национального проекта "Безопасные качественные дороги"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0" sId="2" odxf="1" dxf="1">
    <nc r="C136" t="inlineStr">
      <is>
        <t>822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1" sId="2" odxf="1" dxf="1">
    <nc r="D136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2" sId="2" odxf="1" dxf="1">
    <nc r="E136" t="inlineStr">
      <is>
        <t>18WR253930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93" sId="2" odxf="1" dxf="1">
    <nc r="V136">
      <f>J136/F136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6:XFD136" start="0" length="0">
    <dxf>
      <font>
        <sz val="11"/>
        <color theme="1"/>
        <name val="PT Astra Serif"/>
        <family val="1"/>
        <charset val="204"/>
        <scheme val="none"/>
      </font>
    </dxf>
  </rfmt>
  <rcc rId="694" sId="2" odxf="1" dxf="1">
    <nc r="A137" t="inlineStr">
      <is>
        <t>7.3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5" sId="2" odxf="1" dxf="1">
    <nc r="B137" t="inlineStr">
      <is>
        <t>Региональный проект "Безопасность дорожного движения"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6" sId="2" odxf="1" dxf="1">
    <nc r="C13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7" sId="2" odxf="1" dxf="1">
    <nc r="D13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8" sId="2" odxf="1" dxf="1">
    <nc r="E13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99" sId="2" odxf="1" dxf="1">
    <nc r="V137">
      <f>J137/F137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7:XFD13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</dxf>
  </rfmt>
  <rfmt sheetId="2" sqref="A13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00" sId="2" odxf="1" dxf="1">
    <nc r="B138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3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3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3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38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8:XFD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01" sId="2" odxf="1" dxf="1">
    <nc r="B139" t="inlineStr">
      <is>
        <t>Реализация информационно-образовательной политики в целях профилактики нарушений правил дорожного движения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2" sId="2" odxf="1" dxf="1">
    <nc r="C139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3" sId="2" odxf="1" dxf="1">
    <nc r="D139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4" sId="2" odxf="1" dxf="1">
    <nc r="E139" t="inlineStr">
      <is>
        <t>18WR305150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05" sId="2" odxf="1" dxf="1">
    <nc r="V139">
      <f>J139/F139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9:XFD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06" sId="2" odxf="1" dxf="1">
    <nc r="B140" t="inlineStr">
      <is>
        <t>Финансовое обеспечение дорожной деятельности в рамках реализации национального проекта "Безопасные качественные дороги"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7" sId="2" odxf="1" dxf="1">
    <nc r="C140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8" sId="2" odxf="1" dxf="1">
    <nc r="D140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9" sId="2" odxf="1" dxf="1">
    <nc r="E140" t="inlineStr">
      <is>
        <t>18WR353930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10" sId="2" odxf="1" dxf="1">
    <nc r="V140">
      <f>J140/F140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0:XFD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11" sId="2" odxf="1" dxf="1">
    <nc r="B141" t="inlineStr">
      <is>
        <t>Финансовое обеспечение дорожной деятельности в рамках реализации национального проекта "Безопасные качественные дороги"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2" sId="2" odxf="1" dxf="1">
    <nc r="C141" t="inlineStr">
      <is>
        <t>816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3" sId="2" odxf="1" dxf="1">
    <nc r="D141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4" sId="2" odxf="1" dxf="1">
    <nc r="E141" t="inlineStr">
      <is>
        <t>18WR353930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15" sId="2" odxf="1" dxf="1">
    <nc r="V141">
      <f>J141/F141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1:XFD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16" sId="2" odxf="1" dxf="1">
    <nc r="B142" t="inlineStr">
      <is>
        <t>Финансовое обеспечение дорожной деятельности в рамках реализации национального проекта "Безопасные качественные дороги"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7" sId="2" odxf="1" dxf="1">
    <nc r="C142" t="inlineStr">
      <is>
        <t>822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8" sId="2" odxf="1" dxf="1">
    <nc r="D142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9" sId="2" odxf="1" dxf="1">
    <nc r="E142" t="inlineStr">
      <is>
        <t>18WR353930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20" sId="2" odxf="1" dxf="1">
    <nc r="V142">
      <f>J142/F142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2:XFD142" start="0" length="0">
    <dxf>
      <font>
        <sz val="11"/>
        <color theme="1"/>
        <name val="PT Astra Serif"/>
        <family val="1"/>
        <charset val="204"/>
        <scheme val="none"/>
      </font>
    </dxf>
  </rfmt>
  <rcc rId="721" sId="2" odxf="1" dxf="1">
    <nc r="A143" t="inlineStr">
      <is>
        <t>8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2" sId="2" odxf="1" dxf="1">
    <nc r="B143" t="inlineStr">
      <is>
        <t>Национальный проект "Культура"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3" sId="2" odxf="1" dxf="1">
    <nc r="C14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4" sId="2" odxf="1" dxf="1">
    <nc r="D14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5" sId="2" odxf="1" dxf="1">
    <nc r="E14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26" sId="2" odxf="1" dxf="1">
    <nc r="V143">
      <f>J143/F143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3:XFD14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727" sId="2" odxf="1" dxf="1">
    <nc r="A144" t="inlineStr">
      <is>
        <t>8.1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8" sId="2" odxf="1" dxf="1">
    <nc r="B144" t="inlineStr">
      <is>
        <t>Региональный проект "Культурная среда", всего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9" sId="2" odxf="1" dxf="1">
    <nc r="C14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30" sId="2" odxf="1" dxf="1">
    <nc r="D14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31" sId="2" odxf="1" dxf="1">
    <nc r="E14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32" sId="2" odxf="1" dxf="1">
    <nc r="V144">
      <f>J144/F144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4:XFD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33" sId="2" odxf="1" dxf="1">
    <nc r="B145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4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4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4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45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5:XFD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34" sId="2" odxf="1" dxf="1">
    <nc r="B146" t="inlineStr">
      <is>
        <t>Создание модельных муниципальных библиотек по результатам конкурсного отбора, проводимого Министерством культуры Российской Федерации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35" sId="2" odxf="1" dxf="1">
    <nc r="C146" t="inlineStr">
      <is>
        <t>814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36" sId="2" odxf="1" dxf="1">
    <nc r="D146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37" sId="2" odxf="1" dxf="1">
    <nc r="E146" t="inlineStr">
      <is>
        <t>10WA154540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38" sId="2" odxf="1" dxf="1">
    <nc r="V146">
      <f>J146/F146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6:XFD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39" sId="2" odxf="1" dxf="1">
    <nc r="B147" t="inlineStr">
      <is>
        <t>Модернизация театров юного зрителя и театров кукол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0" sId="2" odxf="1" dxf="1">
    <nc r="C147" t="inlineStr">
      <is>
        <t>844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1" sId="2" odxf="1" dxf="1">
    <nc r="D147" t="inlineStr">
      <is>
        <t>Комитет по охране объектов культурного наследия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2" sId="2" odxf="1" dxf="1">
    <nc r="E147" t="inlineStr">
      <is>
        <t>10WA154560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43" sId="2" odxf="1" dxf="1">
    <nc r="V147">
      <f>J147/F147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7:XFD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44" sId="2" odxf="1" dxf="1">
    <nc r="B148" t="inlineStr">
      <is>
        <t>Развитие сети учреждений культурно-досугового типа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5" sId="2" odxf="1" dxf="1">
    <nc r="C148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6" sId="2" odxf="1" dxf="1">
    <nc r="D148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7" sId="2" odxf="1" dxf="1">
    <nc r="E148" t="inlineStr">
      <is>
        <t>10WA155130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48" sId="2" odxf="1" dxf="1">
    <nc r="V148">
      <f>J148/F148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8:XFD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49" sId="2" odxf="1" dxf="1">
    <nc r="B149" t="inlineStr">
      <is>
        <t>Государственная поддержка отрасли культуры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0" sId="2" odxf="1" dxf="1">
    <nc r="C149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1" sId="2" odxf="1" dxf="1">
    <nc r="D149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2" sId="2" odxf="1" dxf="1">
    <nc r="E149" t="inlineStr">
      <is>
        <t>10WA155190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53" sId="2" odxf="1" dxf="1">
    <nc r="V149">
      <f>J149/F149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9:XFD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54" sId="2" odxf="1" dxf="1">
    <nc r="B150" t="inlineStr">
      <is>
        <t>Капитальный ремонт объектов недвижимого имущества в сфере культуры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5" sId="2" odxf="1" dxf="1">
    <nc r="C150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6" sId="2" odxf="1" dxf="1">
    <nc r="D150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7" sId="2" odxf="1" dxf="1">
    <nc r="E150" t="inlineStr">
      <is>
        <t>10WA155191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58" sId="2" odxf="1" dxf="1">
    <nc r="V150">
      <f>J150/F150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0:XFD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59" sId="2" odxf="1" dxf="1">
    <nc r="B151" t="inlineStr">
      <is>
    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0" sId="2" odxf="1" dxf="1">
    <nc r="C151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1" sId="2" odxf="1" dxf="1">
    <nc r="D151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2" sId="2" odxf="1" dxf="1">
    <nc r="E151" t="inlineStr">
      <is>
        <t>10WA155192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63" sId="2" odxf="1" dxf="1">
    <nc r="V151">
      <f>J151/F151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1:XFD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64" sId="2" odxf="1" dxf="1">
    <nc r="B152" t="inlineStr">
      <is>
        <t>Реконструкция и капитальный ремонт региональных и муниципальных театров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5" sId="2" odxf="1" dxf="1">
    <nc r="C152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6" sId="2" odxf="1" dxf="1">
    <nc r="D152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7" sId="2" odxf="1" dxf="1">
    <nc r="E152" t="inlineStr">
      <is>
        <t>10WA155800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68" sId="2" odxf="1" dxf="1">
    <nc r="V152">
      <f>J152/F152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2:XFD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69" sId="2" odxf="1" dxf="1">
    <nc r="B153" t="inlineStr">
      <is>
        <t>Оснащение региональных и муниципальных театров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0" sId="2" odxf="1" dxf="1">
    <nc r="C153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1" sId="2" odxf="1" dxf="1">
    <nc r="D153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2" sId="2" odxf="1" dxf="1">
    <nc r="E153" t="inlineStr">
      <is>
        <t>10WA155840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73" sId="2" odxf="1" dxf="1">
    <nc r="V153">
      <f>J153/F153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3:XFD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74" sId="2" odxf="1" dxf="1">
    <nc r="B154" t="inlineStr">
      <is>
        <t>Техническое оснащение муниципальных музеев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5" sId="2" odxf="1" dxf="1">
    <nc r="C154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6" sId="2" odxf="1" dxf="1">
    <nc r="D154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7" sId="2" odxf="1" dxf="1">
    <nc r="E154" t="inlineStr">
      <is>
        <t>10WA155900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78" sId="2" odxf="1" dxf="1">
    <nc r="V154">
      <f>J154/F154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4:XFD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79" sId="2" odxf="1" dxf="1">
    <nc r="B155" t="inlineStr">
      <is>
        <t>Реконструкция и капитальный ремонт региональных и муниципальных музеев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0" sId="2" odxf="1" dxf="1">
    <nc r="C155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1" sId="2" odxf="1" dxf="1">
    <nc r="D155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2" sId="2" odxf="1" dxf="1">
    <nc r="E155" t="inlineStr">
      <is>
        <t>10WA155970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83" sId="2" odxf="1" dxf="1">
    <nc r="V155">
      <f>J155/F155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5:XFD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84" sId="2" odxf="1" dxf="1">
    <nc r="B156" t="inlineStr">
      <is>
        <t>Создание модельных муниципальных библиотек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5" sId="2" odxf="1" dxf="1">
    <nc r="C156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6" sId="2" odxf="1" dxf="1">
    <nc r="D156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7" sId="2" odxf="1" dxf="1">
    <nc r="E156" t="inlineStr">
      <is>
        <t>10WA1Д4540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88" sId="2" odxf="1" dxf="1">
    <nc r="V156">
      <f>J156/F156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6:XFD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89" sId="2" odxf="1" dxf="1">
    <nc r="B157" t="inlineStr">
      <is>
        <t>Государственная поддержка отрасли культуры в части средств, несофинансируемых из федерального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0" sId="2" odxf="1" dxf="1">
    <nc r="C157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1" sId="2" odxf="1" dxf="1">
    <nc r="D157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2" sId="2" odxf="1" dxf="1">
    <nc r="E157" t="inlineStr">
      <is>
        <t>10WA1А5190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93" sId="2" odxf="1" dxf="1">
    <nc r="V157">
      <f>J157/F157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7:XFD157" start="0" length="0">
    <dxf>
      <font>
        <sz val="11"/>
        <color theme="1"/>
        <name val="PT Astra Serif"/>
        <family val="1"/>
        <charset val="204"/>
        <scheme val="none"/>
      </font>
    </dxf>
  </rfmt>
  <rcc rId="794" sId="2" odxf="1" dxf="1">
    <nc r="A158" t="inlineStr">
      <is>
        <t>8.2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5" sId="2" odxf="1" dxf="1">
    <nc r="B158" t="inlineStr">
      <is>
        <t>Региональный проект "Творческие люди"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6" sId="2" odxf="1" dxf="1">
    <nc r="C15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7" sId="2" odxf="1" dxf="1">
    <nc r="D15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8" sId="2" odxf="1" dxf="1">
    <nc r="E15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99" sId="2" odxf="1" dxf="1">
    <nc r="V158">
      <f>J158/F158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8:XFD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00" sId="2" odxf="1" dxf="1">
    <nc r="B15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5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5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5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5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9:XFD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01" sId="2" odxf="1" dxf="1">
    <nc r="B160" t="inlineStr">
      <is>
        <t>Организация и проведение фестиваля любительских творческих коллективов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2" sId="2" odxf="1" dxf="1">
    <nc r="C160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3" sId="2" odxf="1" dxf="1">
    <nc r="D160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4" sId="2" odxf="1" dxf="1">
    <nc r="E160" t="inlineStr">
      <is>
        <t>10WA204300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05" sId="2" odxf="1" dxf="1">
    <nc r="V160">
      <f>J160/F160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0:XFD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06" sId="2" odxf="1" dxf="1">
    <nc r="B161" t="inlineStr">
      <is>
        <t>Государственная поддержка лучших сельских учреждений и лучших работников сельских учреждений культуры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7" sId="2" odxf="1" dxf="1">
    <nc r="C161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8" sId="2" odxf="1" dxf="1">
    <nc r="D161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9" sId="2" odxf="1" dxf="1">
    <nc r="E161" t="inlineStr">
      <is>
        <t>10WA255194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10" sId="2" odxf="1" dxf="1">
    <nc r="V161">
      <f>J161/F161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1:XFD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11" sId="2" odxf="1" dxf="1">
    <nc r="B162" t="inlineStr">
      <is>
    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2" sId="2" odxf="1" dxf="1">
    <nc r="C162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3" sId="2" odxf="1" dxf="1">
    <nc r="D162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4" sId="2" odxf="1" dxf="1">
    <nc r="E162" t="inlineStr">
      <is>
        <t>10WA2Д0274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15" sId="2" odxf="1" dxf="1">
    <nc r="V162">
      <f>J162/F162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2:XFD162" start="0" length="0">
    <dxf>
      <font>
        <sz val="11"/>
        <color theme="1"/>
        <name val="PT Astra Serif"/>
        <family val="1"/>
        <charset val="204"/>
        <scheme val="none"/>
      </font>
    </dxf>
  </rfmt>
  <rcc rId="816" sId="2" odxf="1" dxf="1">
    <nc r="A163" t="inlineStr">
      <is>
        <t>8.3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7" sId="2" odxf="1" dxf="1">
    <nc r="B163" t="inlineStr">
      <is>
        <t>Региональный проект "Цифровая культура"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8" sId="2" odxf="1" dxf="1">
    <nc r="C16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9" sId="2" odxf="1" dxf="1">
    <nc r="D16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20" sId="2" odxf="1" dxf="1">
    <nc r="E16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21" sId="2" odxf="1" dxf="1">
    <nc r="V163">
      <f>J163/F163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3:XFD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22" sId="2" odxf="1" dxf="1">
    <nc r="B164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6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6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6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64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4:XFD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B165" start="0" length="0">
    <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C16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6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6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23" sId="2" odxf="1" dxf="1">
    <nc r="V165">
      <f>J165/F165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5:XFD165" start="0" length="0">
    <dxf>
      <font>
        <sz val="11"/>
        <color theme="1"/>
        <name val="PT Astra Serif"/>
        <family val="1"/>
        <charset val="204"/>
        <scheme val="none"/>
      </font>
    </dxf>
  </rfmt>
  <rcc rId="824" sId="2" odxf="1" dxf="1">
    <nc r="A166" t="inlineStr">
      <is>
        <t>9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25" sId="2" odxf="1" dxf="1">
    <nc r="B166" t="inlineStr">
      <is>
        <t>Национальный проект "Малое и среднее предпринимательство и поддержка индивидуальной предпринимательской инициативы"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26" sId="2" odxf="1" dxf="1">
    <nc r="C16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27" sId="2" odxf="1" dxf="1">
    <nc r="D16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28" sId="2" odxf="1" dxf="1">
    <nc r="E16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29" sId="2" odxf="1" dxf="1">
    <nc r="V166">
      <f>J166/F166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6:XFD16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830" sId="2" odxf="1" dxf="1">
    <nc r="A167" t="inlineStr">
      <is>
        <t>9.1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1" sId="2" odxf="1" dxf="1">
    <nc r="B167" t="inlineStr">
      <is>
        <t>Региональный проект "Создание благоприятных условий для осуществления деятельности самозанятыми гражданами"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2" sId="2" odxf="1" dxf="1">
    <nc r="C16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3" sId="2" odxf="1" dxf="1">
    <nc r="D16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4" sId="2" odxf="1" dxf="1">
    <nc r="E16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35" sId="2" odxf="1" dxf="1">
    <nc r="V167">
      <f>J167/F167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7:XFD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36" sId="2" odxf="1" dxf="1">
    <nc r="B168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6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6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6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68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8:XFD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37" sId="2" odxf="1" dxf="1">
    <nc r="B169" t="inlineStr">
      <is>
    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8" sId="2" odxf="1" dxf="1">
    <nc r="C169" t="inlineStr">
      <is>
        <t>832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9" sId="2" odxf="1" dxf="1">
    <nc r="D169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0" sId="2" odxf="1" dxf="1">
    <nc r="E169" t="inlineStr">
      <is>
        <t>03WI255271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41" sId="2" odxf="1" dxf="1">
    <nc r="V169">
      <f>J169/F169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9:XFD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0" start="0" length="0">
    <dxf>
      <font>
        <sz val="13"/>
        <color auto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42" sId="2" odxf="1" dxf="1">
    <nc r="B170" t="inlineStr">
      <is>
    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3" sId="2" odxf="1" dxf="1">
    <nc r="C170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4" sId="2" odxf="1" dxf="1">
    <nc r="D170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5" sId="2" odxf="1" dxf="1">
    <nc r="E170" t="inlineStr">
      <is>
        <t>03WI255271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0" start="0" length="0">
    <dxf>
      <font>
        <b/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0" start="0" length="0">
    <dxf>
      <font>
        <b/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0" start="0" length="0">
    <dxf>
      <font>
        <b/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0" start="0" length="0">
    <dxf>
      <font>
        <b/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46" sId="2" odxf="1" dxf="1">
    <nc r="V170">
      <f>J170/F170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0:XFD170" start="0" length="0">
    <dxf>
      <font>
        <sz val="11"/>
        <color theme="1"/>
        <name val="PT Astra Serif"/>
        <family val="1"/>
        <charset val="204"/>
        <scheme val="none"/>
      </font>
    </dxf>
  </rfmt>
  <rcc rId="847" sId="2" odxf="1" dxf="1">
    <nc r="A171" t="inlineStr">
      <is>
        <t>9.2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8" sId="2" odxf="1" dxf="1">
    <nc r="B171" t="inlineStr">
      <is>
        <t>Региональный проект "Создание условий для легкого старта и комфортного ведения бизнеса"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9" sId="2" odxf="1" dxf="1">
    <nc r="C171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50" sId="2" odxf="1" dxf="1">
    <nc r="D171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51" sId="2" odxf="1" dxf="1">
    <nc r="E171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52" sId="2" odxf="1" dxf="1">
    <nc r="V171">
      <f>J171/F171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1:XFD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53" sId="2" odxf="1" dxf="1">
    <nc r="B172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72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72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72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72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2:XFD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54" sId="2" odxf="1" dxf="1">
    <nc r="B173" t="inlineStr">
      <is>
    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    </is>
    </nc>
    <odxf>
      <font>
        <i val="0"/>
        <sz val="11"/>
        <color theme="1"/>
        <name val="Calibri"/>
        <family val="2"/>
        <charset val="204"/>
        <scheme val="minor"/>
      </font>
      <alignment vertical="bottom" wrapText="0"/>
    </odxf>
    <ndxf>
      <font>
        <i/>
        <sz val="13"/>
        <color theme="1"/>
        <name val="PT Astra Serif"/>
        <family val="1"/>
        <charset val="204"/>
        <scheme val="none"/>
      </font>
      <alignment vertical="center" wrapText="1"/>
    </ndxf>
  </rcc>
  <rcc rId="855" sId="2" odxf="1" dxf="1">
    <nc r="C173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56" sId="2" odxf="1" dxf="1">
    <nc r="D173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57" sId="2" odxf="1" dxf="1">
    <nc r="E173" t="inlineStr">
      <is>
        <t>03WI455272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58" sId="2" odxf="1" dxf="1">
    <nc r="V173">
      <f>J173/F173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3:XFD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59" sId="2" odxf="1" dxf="1">
    <nc r="B174" t="inlineStr">
      <is>
        <t>Гранты в форме субсидий субъектам малого и среднего предпринимательства, включенным в реестр социальных предпринимателей, и (или) субъектам малого и среднего предпринимательства, созданным физическими лицами в возрасте до 25 лет включительно</t>
      </is>
    </nc>
    <odxf>
      <font>
        <i val="0"/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alignment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0" sId="2" odxf="1" dxf="1">
    <nc r="C174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1" sId="2" odxf="1" dxf="1">
    <nc r="D174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2" sId="2" odxf="1" dxf="1">
    <nc r="E174" t="inlineStr">
      <is>
        <t>03WI4А5272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63" sId="2" odxf="1" dxf="1">
    <nc r="V174">
      <f>J174/F174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4:XFD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64" sId="2" odxf="1" dxf="1">
    <nc r="B175" t="inlineStr">
      <is>
    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5" sId="2" odxf="1" dxf="1">
    <nc r="C175" t="inlineStr">
      <is>
        <t>832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6" sId="2" odxf="1" dxf="1">
    <nc r="D175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7" sId="2" odxf="1" dxf="1">
    <nc r="E175" t="inlineStr">
      <is>
        <t>03WI455273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68" sId="2" odxf="1" dxf="1">
    <nc r="V175">
      <f>J175/F175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5:XFD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69" sId="2" odxf="1" dxf="1">
    <nc r="B176" t="inlineStr">
      <is>
    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0" sId="2" odxf="1" dxf="1">
    <nc r="C176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1" sId="2" odxf="1" dxf="1">
    <nc r="D176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2" sId="2" odxf="1" dxf="1">
    <nc r="E176" t="inlineStr">
      <is>
        <t>03WI455273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73" sId="2" odxf="1" dxf="1">
    <nc r="V176">
      <f>J176/F176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6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Y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6:XFD176" start="0" length="0">
    <dxf>
      <font>
        <sz val="11"/>
        <color theme="1"/>
        <name val="PT Astra Serif"/>
        <family val="1"/>
        <charset val="204"/>
        <scheme val="none"/>
      </font>
    </dxf>
  </rfmt>
  <rcc rId="874" sId="2" odxf="1" dxf="1">
    <nc r="A177" t="inlineStr">
      <is>
        <t>9.3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5" sId="2" odxf="1" dxf="1">
    <nc r="B177" t="inlineStr">
      <is>
        <t>Региональный проект "Акселерация субъектов малого и среднего предпринимательства"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6" sId="2" odxf="1" dxf="1">
    <nc r="C17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7" sId="2" odxf="1" dxf="1">
    <nc r="D17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8" sId="2" odxf="1" dxf="1">
    <nc r="E17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79" sId="2" odxf="1" dxf="1">
    <nc r="V177">
      <f>J177/F177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7:XFD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80" sId="2" odxf="1" dxf="1">
    <nc r="B178" t="inlineStr">
      <is>
        <t>из них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7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7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7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78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8:XFD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81" sId="2" odxf="1" dxf="1">
    <nc r="B179" t="inlineStr">
      <is>
    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2" sId="2" odxf="1" dxf="1">
    <nc r="C179" t="inlineStr">
      <is>
        <t>832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3" sId="2" odxf="1" dxf="1">
    <nc r="D179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4" sId="2" odxf="1" dxf="1">
    <nc r="E179" t="inlineStr">
      <is>
        <t>03WI555277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85" sId="2" odxf="1" dxf="1">
    <nc r="V179">
      <f>J179/F179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9:XFD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86" sId="2" odxf="1" dxf="1">
    <nc r="B180" t="inlineStr">
      <is>
    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7" sId="2" odxf="1" dxf="1">
    <nc r="C180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8" sId="2" odxf="1" dxf="1">
    <nc r="D180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9" sId="2" odxf="1" dxf="1">
    <nc r="E180" t="inlineStr">
      <is>
        <t>03WI555277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90" sId="2" odxf="1" dxf="1">
    <nc r="V180">
      <f>J180/F180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0:XFD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91" sId="2" odxf="1" dxf="1">
    <nc r="B181" t="inlineStr">
      <is>
    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2" sId="2" odxf="1" dxf="1">
    <nc r="C181" t="inlineStr">
      <is>
        <t>832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3" sId="2" odxf="1" dxf="1">
    <nc r="D181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4" sId="2" odxf="1" dxf="1">
    <nc r="E181" t="inlineStr">
      <is>
        <t>03WI55527Г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95" sId="2" odxf="1" dxf="1">
    <nc r="V181">
      <f>J181/F181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1:XFD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96" sId="2" odxf="1" dxf="1">
    <nc r="B182" t="inlineStr">
      <is>
    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7" sId="2" odxf="1" dxf="1">
    <nc r="C182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8" sId="2" odxf="1" dxf="1">
    <nc r="D182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9" sId="2" odxf="1" dxf="1">
    <nc r="E182" t="inlineStr">
      <is>
        <t>03WI55527Г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00" sId="2" odxf="1" dxf="1">
    <nc r="V182">
      <f>J182/F182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2:XFD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01" sId="2" odxf="1" dxf="1">
    <nc r="B183" t="inlineStr">
      <is>
        <t>Создание системы поддержки фермеров и развитие сельской кооперации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2" sId="2" odxf="1" dxf="1">
    <nc r="C183" t="inlineStr">
      <is>
        <t>817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3" sId="2" odxf="1" dxf="1">
    <nc r="D183" t="inlineStr">
      <is>
        <t>Департамент по социально-экономическому развитию села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4" sId="2" odxf="1" dxf="1">
    <nc r="E183" t="inlineStr">
      <is>
        <t>06WI554800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05" sId="2" odxf="1" dxf="1">
    <nc r="V183">
      <f>J183/F183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3:XFD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06" sId="2" odxf="1" dxf="1">
    <nc r="B184" t="inlineStr">
      <is>
        <t>Осуществление текущей деятельности центра компетенций в сфере сельскохозяйственной кооперации и поддержки фермеров Томской области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7" sId="2" odxf="1" dxf="1">
    <nc r="C184" t="inlineStr">
      <is>
        <t>817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8" sId="2" odxf="1" dxf="1">
    <nc r="D184" t="inlineStr">
      <is>
        <t>Департамент по социально-экономическому развитию села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9" sId="2" odxf="1" dxf="1">
    <nc r="E184" t="inlineStr">
      <is>
        <t>06WI5А4804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10" sId="2" odxf="1" dxf="1">
    <nc r="V184">
      <f>J184/F184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4:XFD184" start="0" length="0">
    <dxf>
      <font>
        <sz val="11"/>
        <color theme="1"/>
        <name val="PT Astra Serif"/>
        <family val="1"/>
        <charset val="204"/>
        <scheme val="none"/>
      </font>
    </dxf>
  </rfmt>
  <rcc rId="911" sId="2" odxf="1" dxf="1">
    <nc r="A185" t="inlineStr">
      <is>
        <t>10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2" sId="2" odxf="1" dxf="1">
    <nc r="B185" t="inlineStr">
      <is>
        <t>Национальный проект "Производительность труда"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3" sId="2" odxf="1" dxf="1">
    <nc r="C18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4" sId="2" odxf="1" dxf="1">
    <nc r="D18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5" sId="2" odxf="1" dxf="1">
    <nc r="E18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16" sId="2" odxf="1" dxf="1">
    <nc r="V185">
      <f>J185/F185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5:XFD18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917" sId="2" odxf="1" dxf="1">
    <nc r="A186" t="inlineStr">
      <is>
        <t>10.1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8" sId="2" odxf="1" dxf="1">
    <nc r="B186" t="inlineStr">
      <is>
        <t>Региональный проект "Адресная поддержка повышения производительности труда на предприятиях"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9" sId="2" odxf="1" dxf="1">
    <nc r="C18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0" sId="2" odxf="1" dxf="1">
    <nc r="D18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1" sId="2" odxf="1" dxf="1">
    <nc r="E18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22" sId="2" odxf="1" dxf="1">
    <nc r="V186">
      <f>J186/F186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6:XFD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23" sId="2" odxf="1" dxf="1">
    <nc r="B187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87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87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87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87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7:XFD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24" sId="2" odxf="1" dxf="1">
    <nc r="B188" t="inlineStr">
      <is>
        <t>Субсидия Союзу "Торгово-промышленная палата Томской области" на реализацию мероприятий национального проекта "Производительность труда"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5" sId="2" odxf="1" dxf="1">
    <nc r="C188" t="inlineStr">
      <is>
        <t>832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6" sId="2" odxf="1" dxf="1">
    <nc r="D188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7" sId="2" odxf="1" dxf="1">
    <nc r="E188" t="inlineStr">
      <is>
        <t>03WL252891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28" sId="2" odxf="1" dxf="1">
    <nc r="V188">
      <f>J188/F188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8:XFD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29" sId="2" odxf="1" dxf="1">
    <nc r="B189" t="inlineStr">
      <is>
        <t>Субсидия Союзу "Торгово-промышленная палата Томской области" на реализацию мероприятий национального проекта "Производительность труда"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0" sId="2" odxf="1" dxf="1">
    <nc r="C189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1" sId="2" odxf="1" dxf="1">
    <nc r="D189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2" sId="2" odxf="1" dxf="1">
    <nc r="E189" t="inlineStr">
      <is>
        <t>03WL252891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33" sId="2" odxf="1" dxf="1">
    <nc r="V189">
      <f>J189/F189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9:XFD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34" sId="2" odxf="1" dxf="1">
    <nc r="B190" t="inlineStr">
      <is>
        <t>Субсидия Союзу "Торгово-промышленная палата Томской области" на реализацию мероприятий национального проекта "Производительность труда"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5" sId="2" odxf="1" dxf="1">
    <nc r="C190" t="inlineStr">
      <is>
        <t>832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6" sId="2" odxf="1" dxf="1">
    <nc r="D190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7" sId="2" odxf="1" dxf="1">
    <nc r="E190" t="inlineStr">
      <is>
        <t>03WL2А2891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38" sId="2" odxf="1" dxf="1">
    <nc r="V190">
      <f>J190/F190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0:XFD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39" sId="2" odxf="1" dxf="1">
    <nc r="B191" t="inlineStr">
      <is>
        <t>Субсидия Союзу "Торгово-промышленная палата Томской области" на реализацию мероприятий национального проекта "Производительность труда"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0" sId="2" odxf="1" dxf="1">
    <nc r="C191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1" sId="2" odxf="1" dxf="1">
    <nc r="D191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2" sId="2" odxf="1" dxf="1">
    <nc r="E191" t="inlineStr">
      <is>
        <t>03WL2А2891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43" sId="2" odxf="1" dxf="1">
    <nc r="V191">
      <f>J191/F191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1:XFD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44" sId="2" odxf="1" dxf="1">
    <nc r="B192" t="inlineStr">
      <is>
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5" sId="2" odxf="1" dxf="1">
    <nc r="C192" t="inlineStr">
      <is>
        <t>832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6" sId="2" odxf="1" dxf="1">
    <nc r="D192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7" sId="2" odxf="1" dxf="1">
    <nc r="E192" t="inlineStr">
      <is>
        <t>03WL252892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48" sId="2" odxf="1" dxf="1">
    <nc r="V192">
      <f>J192/F192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2:XFD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49" sId="2" odxf="1" dxf="1">
    <nc r="B193" t="inlineStr">
      <is>
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0" sId="2" odxf="1" dxf="1">
    <nc r="C193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1" sId="2" odxf="1" dxf="1">
    <nc r="D193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2" sId="2" odxf="1" dxf="1">
    <nc r="E193" t="inlineStr">
      <is>
        <t>03WL252892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53" sId="2" odxf="1" dxf="1">
    <nc r="V193">
      <f>J193/F193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3:XFD193" start="0" length="0">
    <dxf>
      <font>
        <sz val="11"/>
        <color theme="1"/>
        <name val="PT Astra Serif"/>
        <family val="1"/>
        <charset val="204"/>
        <scheme val="none"/>
      </font>
    </dxf>
  </rfmt>
  <rcc rId="954" sId="2" odxf="1" dxf="1">
    <nc r="A194">
      <v>11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5" sId="2" odxf="1" dxf="1">
    <nc r="B194" t="inlineStr">
      <is>
        <t>Национальный проект "Международная кооперация и экспорт"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6" sId="2" odxf="1" dxf="1">
    <nc r="C19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7" sId="2" odxf="1" dxf="1">
    <nc r="D19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8" sId="2" odxf="1" dxf="1">
    <nc r="E19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59" sId="2" odxf="1" dxf="1">
    <nc r="V194">
      <f>J194/F194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4:XFD19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960" sId="2" odxf="1" dxf="1">
    <nc r="A195" t="inlineStr">
      <is>
        <t>11.1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1" sId="2" odxf="1" dxf="1">
    <nc r="B195" t="inlineStr">
      <is>
        <t>Региональный проект "Экспорт продукции агропромышленного комплекса"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2" sId="2" odxf="1" dxf="1">
    <nc r="C19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3" sId="2" odxf="1" dxf="1">
    <nc r="D19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4" sId="2" odxf="1" dxf="1">
    <nc r="E19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65" sId="2" odxf="1" dxf="1">
    <nc r="V195">
      <f>J195/F195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5:XFD19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</dxf>
  </rfmt>
  <rfmt sheetId="2" sqref="A19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66" sId="2" odxf="1" dxf="1">
    <nc r="B196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96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96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96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96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6:XFD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7" start="0" length="0">
    <dxf>
      <font>
        <i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67" sId="2" odxf="1" dxf="1">
    <nc r="B197" t="inlineStr">
      <is>
        <t>Государственная поддержка аккредитации ветеринарных лабораторий в национальной системе аккредитации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8" sId="2" odxf="1" dxf="1">
    <nc r="C197" t="inlineStr">
      <is>
        <t>818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9" sId="2" odxf="1" dxf="1">
    <nc r="D197" t="inlineStr">
      <is>
        <t>Департамент ветеринарии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0" sId="2" odxf="1" dxf="1">
    <nc r="E197" t="inlineStr">
      <is>
        <t>06WT252510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71" sId="2" odxf="1" dxf="1">
    <nc r="V197">
      <f>J197/F197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7:XFD197" start="0" length="0">
    <dxf>
      <font>
        <sz val="11"/>
        <color theme="1"/>
        <name val="PT Astra Serif"/>
        <family val="1"/>
        <charset val="204"/>
        <scheme val="none"/>
      </font>
    </dxf>
  </rfmt>
  <rcc rId="972" sId="2" odxf="1" dxf="1">
    <nc r="A198" t="inlineStr">
      <is>
        <t>12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3" sId="2" odxf="1" dxf="1">
    <nc r="B198" t="inlineStr">
      <is>
        <t>Национальный проект "Туризм и индустрия гостеприимства"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4" sId="2" odxf="1" dxf="1">
    <nc r="C19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5" sId="2" odxf="1" dxf="1">
    <nc r="D19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6" sId="2" odxf="1" dxf="1">
    <nc r="E19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77" sId="2" odxf="1" dxf="1">
    <nc r="V198">
      <f>J198/F198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8:XFD198" start="0" length="0">
    <dxf>
      <font>
        <sz val="11"/>
        <color theme="1"/>
        <name val="PT Astra Serif"/>
        <family val="1"/>
        <charset val="204"/>
        <scheme val="none"/>
      </font>
    </dxf>
  </rfmt>
  <rcc rId="978" sId="2" odxf="1" dxf="1">
    <nc r="A199" t="inlineStr">
      <is>
        <t>12.1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9" sId="2" odxf="1" dxf="1">
    <nc r="B199" t="inlineStr">
      <is>
        <t>Региональный проект "Развитие туристической инфраструктуры Томской области"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0" sId="2" odxf="1" dxf="1">
    <nc r="C19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1" sId="2" odxf="1" dxf="1">
    <nc r="D19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2" sId="2" odxf="1" dxf="1">
    <nc r="E19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83" sId="2" odxf="1" dxf="1">
    <nc r="V199">
      <f>J199/F199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9:XFD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84" sId="2" odxf="1" dxf="1">
    <nc r="B200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200" start="0" length="0">
    <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200" start="0" length="0">
    <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200" start="0" length="0">
    <dxf>
      <font>
        <b/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2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200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0:XFD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85" sId="2" odxf="1" dxf="1">
    <nc r="B201" t="inlineStr">
      <is>
    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6" sId="2" odxf="1" dxf="1">
    <nc r="C201" t="inlineStr">
      <is>
        <t>804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7" sId="2" odxf="1" dxf="1">
    <nc r="D201" t="inlineStr">
      <is>
        <t>Администрация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8" sId="2" odxf="1" dxf="1">
    <nc r="E201" t="inlineStr">
      <is>
        <t>03WJ15Е310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89" sId="2" odxf="1" dxf="1">
    <nc r="V201">
      <f>J201/F201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1:XFD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90" sId="2" odxf="1" dxf="1">
    <nc r="B202" t="inlineStr">
      <is>
        <t>Создание и внедрение программы поддержки и продвижения событийных мероприятий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1" sId="2" odxf="1" dxf="1">
    <nc r="C202" t="inlineStr">
      <is>
        <t>814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2" sId="2" odxf="1" dxf="1">
    <nc r="D202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3" sId="2" odxf="1" dxf="1">
    <nc r="E202" t="inlineStr">
      <is>
        <t>03WJ15Е320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94" sId="2" odxf="1" dxf="1">
    <nc r="V202">
      <f>J202/F202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2:XFD202" start="0" length="0">
    <dxf>
      <font>
        <sz val="11"/>
        <color theme="1"/>
        <name val="PT Astra Serif"/>
        <family val="1"/>
        <charset val="204"/>
        <scheme val="none"/>
      </font>
    </dxf>
  </rfmt>
  <rcc rId="995" sId="2" odxf="1" dxf="1">
    <nc r="A203" t="inlineStr">
      <is>
        <t>13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6" sId="2" odxf="1" dxf="1">
    <nc r="B203" t="inlineStr">
      <is>
        <t>Национальный проект "Наука и университеты"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7" sId="2" odxf="1" dxf="1">
    <nc r="C20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8" sId="2" odxf="1" dxf="1">
    <nc r="D20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9" sId="2" odxf="1" dxf="1">
    <nc r="E20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00" sId="2" odxf="1" dxf="1">
    <nc r="V203">
      <f>J203/F203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03:XFD203" start="0" length="0">
    <dxf>
      <font>
        <b/>
        <sz val="11"/>
        <color theme="1"/>
        <name val="PT Astra Serif"/>
        <family val="1"/>
        <charset val="204"/>
        <scheme val="none"/>
      </font>
    </dxf>
  </rfmt>
  <rcc rId="1001" sId="2" odxf="1" dxf="1">
    <nc r="A204" t="inlineStr">
      <is>
        <t>13.1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2" sId="2" odxf="1" dxf="1">
    <nc r="B204" t="inlineStr">
      <is>
        <t>Региональный проект "Создание сети современных кампусов"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3" sId="2" odxf="1" dxf="1">
    <nc r="C20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4" sId="2" odxf="1" dxf="1">
    <nc r="D20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5" sId="2" odxf="1" dxf="1">
    <nc r="E20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06" sId="2" odxf="1" dxf="1">
    <nc r="V204">
      <f>J204/F204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04:XFD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0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07" sId="2" odxf="1" dxf="1">
    <nc r="B205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20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20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205" start="0" length="0">
    <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2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205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5:XFD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08" sId="2" odxf="1" dxf="1">
    <nc r="B206" t="inlineStr">
      <is>
        <t>Создание современного межвузовского кампуса мирового уровня в г. Томске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9" sId="2" odxf="1" dxf="1">
    <nc r="C206" t="inlineStr">
      <is>
        <t>846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0" sId="2" odxf="1" dxf="1">
    <nc r="D206" t="inlineStr">
      <is>
        <t>Департамент специальных проектов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1" sId="2" odxf="1" dxf="1">
    <nc r="E206" t="inlineStr">
      <is>
        <t>02WS855620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12" sId="2" odxf="1" dxf="1">
    <nc r="V206">
      <f>J206/F206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6:XFD206" start="0" length="0">
    <dxf>
      <font>
        <sz val="11"/>
        <color theme="1"/>
        <name val="PT Astra Serif"/>
        <family val="1"/>
        <charset val="204"/>
        <scheme val="none"/>
      </font>
    </dxf>
  </rfmt>
  <rcc rId="1013" sId="2" odxf="1" dxf="1">
    <nc r="A207" t="inlineStr">
      <is>
        <t>14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4" sId="2" odxf="1" dxf="1">
    <nc r="B207" t="inlineStr">
      <is>
        <t>Национальный проект "Беспилотные авиационные системы"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5" sId="2" odxf="1" dxf="1">
    <nc r="C20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6" sId="2" odxf="1" dxf="1">
    <nc r="D20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7" sId="2" odxf="1" dxf="1">
    <nc r="E20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18" sId="2" odxf="1" dxf="1">
    <nc r="V207">
      <f>J207/F207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07:XFD207" start="0" length="0">
    <dxf>
      <font>
        <b/>
        <sz val="11"/>
        <color theme="1"/>
        <name val="PT Astra Serif"/>
        <family val="1"/>
        <charset val="204"/>
        <scheme val="none"/>
      </font>
    </dxf>
  </rfmt>
  <rcc rId="1019" sId="2" odxf="1" dxf="1">
    <nc r="A208" t="inlineStr">
      <is>
        <t>14.1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0" sId="2" odxf="1" dxf="1">
    <nc r="B208" t="inlineStr">
      <is>
        <t>Региональный проект "Разработка, стандартизация и серийное производство беспилотных авиационных систем и их комплектующих"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1" sId="2" odxf="1" dxf="1">
    <nc r="C20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2" sId="2" odxf="1" dxf="1">
    <nc r="D20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3" sId="2" odxf="1" dxf="1">
    <nc r="E20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24" sId="2" odxf="1" dxf="1">
    <nc r="V208">
      <f>J208/F208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08:XFD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0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25" sId="2" odxf="1" dxf="1">
    <nc r="B20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20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20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209" start="0" length="0">
    <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2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20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9:XFD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26" sId="2" odxf="1" dxf="1">
    <nc r="B210" t="inlineStr">
      <is>
    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7" sId="2" odxf="1" dxf="1">
    <nc r="C210" t="inlineStr">
      <is>
        <t>822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8" sId="2" odxf="1" dxf="1">
    <nc r="D210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9" sId="2" odxf="1" dxf="1">
    <nc r="E210" t="inlineStr">
      <is>
        <t>02WY500280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30" sId="2" odxf="1" dxf="1">
    <nc r="V210">
      <f>J210/F210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0:XFD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31" sId="2" odxf="1" dxf="1">
    <nc r="B211" t="inlineStr">
      <is>
        <t>Субсидия автономной некоммерческой организации "Научно-производственный центр беспилотных авиационных систем Томской области" на создание сети научно-производственных центров испытаний и компетенций в области развития технологий беспилотных авиационных систем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2" sId="2" odxf="1" dxf="1">
    <nc r="C211" t="inlineStr">
      <is>
        <t>822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3" sId="2" odxf="1" dxf="1">
    <nc r="D211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4" sId="2" odxf="1" dxf="1">
    <nc r="E211" t="inlineStr">
      <is>
        <t>02WY551401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35" sId="2" odxf="1" dxf="1">
    <nc r="V211">
      <f>J211/F211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1:XFD211" start="0" length="0">
    <dxf>
      <font>
        <sz val="11"/>
        <color theme="1"/>
        <name val="PT Astra Serif"/>
        <family val="1"/>
        <charset val="204"/>
        <scheme val="none"/>
      </font>
    </dxf>
  </rfmt>
  <rcc rId="1036" sId="2" odxf="1" dxf="1">
    <nc r="A212" t="inlineStr">
      <is>
        <t>14.2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7" sId="2" odxf="1" dxf="1">
    <nc r="B212" t="inlineStr">
      <is>
        <t>Региональный проект "Стимулирование спроса на отечественные беспилотные авиационные системы"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8" sId="2" odxf="1" dxf="1">
    <nc r="C21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9" sId="2" odxf="1" dxf="1">
    <nc r="D21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40" sId="2" odxf="1" dxf="1">
    <nc r="E21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41" sId="2" odxf="1" dxf="1">
    <nc r="V212">
      <f>J212/F212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12:XFD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1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42" sId="2" odxf="1" dxf="1">
    <nc r="B213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213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213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213" start="0" length="0">
    <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2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213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3:XFD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43" sId="2" odxf="1" dxf="1">
    <nc r="B214" t="inlineStr">
      <is>
        <t>Оснащение образовательных организаций, реализующих основные общеобразовательные программы, за исключением образовательных программ дошкольного образования, образовательные программы среднего профессионального образования и дополнительные образовательные программы, оборудованием для реализации образовательных процессов по разработке, производству и эксплуатации беспилотных авиационных систем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44" sId="2" odxf="1" dxf="1">
    <nc r="C214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45" sId="2" odxf="1" dxf="1">
    <nc r="D214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46" sId="2" odxf="1" dxf="1">
    <nc r="E214" t="inlineStr">
      <is>
        <t>09WY450470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47" sId="2" odxf="1" dxf="1">
    <nc r="V214">
      <f>J214/F214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4:XFD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48" sId="2" odxf="1" dxf="1">
    <nc r="B215" t="inlineStr">
      <is>
        <t>Приобретение беспилотных авиационных систем органами исполнительной власти субъектов Российской Федерации в области лесных отношений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49" sId="2" odxf="1" dxf="1">
    <nc r="C215" t="inlineStr">
      <is>
        <t>838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50" sId="2" odxf="1" dxf="1">
    <nc r="D215" t="inlineStr">
      <is>
        <t>Департамент лесного хозяйства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51" sId="2" odxf="1" dxf="1">
    <nc r="E215" t="inlineStr">
      <is>
        <t>15WY451270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52" sId="2" odxf="1" dxf="1">
    <nc r="V215">
      <f>J215/F215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5:XFD215" start="0" length="0">
    <dxf>
      <font>
        <sz val="11"/>
        <color theme="1"/>
        <name val="PT Astra Serif"/>
        <family val="1"/>
        <charset val="204"/>
        <scheme val="none"/>
      </font>
    </dxf>
  </rfmt>
  <rcc rId="1053" sId="2" odxf="1" dxf="1">
    <nc r="A216" t="inlineStr">
      <is>
        <t>14.3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54" sId="2" odxf="1" dxf="1">
    <nc r="B216" t="inlineStr">
      <is>
        <t>Региональный проект "Развитие инфраструктуры, обеспечение безопасности и формирование специализированной системы сертификации беспилотных авиационных систем"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55" sId="2" odxf="1" dxf="1">
    <nc r="C21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56" sId="2" odxf="1" dxf="1">
    <nc r="D21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57" sId="2" odxf="1" dxf="1">
    <nc r="E21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58" sId="2" odxf="1" dxf="1">
    <nc r="V216">
      <f>J216/F216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16:XFD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1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59" sId="2" odxf="1" dxf="1">
    <nc r="B217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217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217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217" start="0" length="0">
    <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2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217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7:XFD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60" sId="2" odxf="1" dxf="1">
    <nc r="B218" t="inlineStr">
      <is>
        <t>Осуществление строительства, реконструкции посадочных площадок, находящихся в собственности субъектов Российской Федерации, в целях обеспечения приема, наземного и технического обслуживания, выпуска беспилотных воздушных судов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61" sId="2" odxf="1" dxf="1">
    <nc r="C218" t="inlineStr">
      <is>
        <t>822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62" sId="2" odxf="1" dxf="1">
    <nc r="D218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63" sId="2" odxf="1" dxf="1">
    <nc r="E218" t="inlineStr">
      <is>
        <t>18WY152620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64" sId="2" odxf="1" dxf="1">
    <nc r="V218">
      <f>J218/F218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8:XFD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9" start="0" length="0">
    <dxf>
      <font>
        <sz val="11"/>
        <color theme="1"/>
        <name val="PT Astra Serif"/>
        <family val="1"/>
        <charset val="204"/>
        <scheme val="none"/>
      </font>
    </dxf>
  </rfmt>
  <rcc rId="1065" sId="2" odxf="1" dxf="1">
    <nc r="B219" t="inlineStr">
      <is>
        <t>* по данным сводной бюджетной росписи областного бюджета на 2024-2026 годы; лимиты бюджетных обязательств соответствуют плановым назначениям</t>
      </is>
    </nc>
    <odxf>
      <font>
        <sz val="11"/>
        <color theme="1"/>
        <name val="Calibri"/>
        <family val="2"/>
        <charset val="204"/>
        <scheme val="minor"/>
      </font>
      <alignment vertical="bottom"/>
    </odxf>
    <ndxf>
      <font>
        <sz val="11"/>
        <color theme="1"/>
        <name val="PT Astra Serif"/>
        <family val="1"/>
        <charset val="204"/>
        <scheme val="none"/>
      </font>
      <alignment vertical="center"/>
    </ndxf>
  </rcc>
  <rfmt sheetId="2" sqref="C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9:XFD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0" start="0" length="0">
    <dxf>
      <font>
        <sz val="11"/>
        <color theme="1"/>
        <name val="PT Astra Serif"/>
        <family val="1"/>
        <charset val="204"/>
        <scheme val="none"/>
      </font>
    </dxf>
  </rfmt>
  <rcc rId="1066" sId="2" odxf="1" dxf="1">
    <nc r="B220" t="inlineStr">
      <is>
    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    </is>
    </nc>
    <odxf>
      <font>
        <b val="0"/>
        <sz val="11"/>
        <color theme="1"/>
        <name val="Calibri"/>
        <family val="2"/>
        <charset val="204"/>
        <scheme val="minor"/>
      </font>
      <alignment vertical="bottom"/>
    </odxf>
    <ndxf>
      <font>
        <b/>
        <sz val="11"/>
        <color theme="1"/>
        <name val="PT Astra Serif"/>
        <family val="1"/>
        <charset val="204"/>
        <scheme val="none"/>
      </font>
      <alignment vertical="center"/>
    </ndxf>
  </rcc>
  <rfmt sheetId="2" sqref="C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0:XFD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1:XFD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2:XFD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3:XFD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4:XFD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5:XFD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6:XFD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7:XFD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8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8:XFD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9:XFD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0:XFD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1:XFD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2:XFD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3:XFD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4:XFD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5:XFD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6:XFD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7:XFD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8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8:XFD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9:XFD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0:XFD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1:XFD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2:XFD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3:XFD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4:XFD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5:XFD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6:XFD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7:XFD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8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8:XFD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9:XFD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5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5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5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5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0:XFD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5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5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5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5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1:XFD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5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5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5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5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2:XFD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5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5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5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5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3:XFD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5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5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5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5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4:XFD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5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5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5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5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5:XFD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:A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1:B104857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1:C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1:D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1:E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1:F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1:G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1:H104857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1:I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1:J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1:K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1:L104857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1:M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1:N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1:O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1:P104857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1:Q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1:R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1:S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1:T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1:U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1:V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1:W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:X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:Y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:Z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:AA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:AB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:AC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:AD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:AE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:AF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:AG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:AH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:AI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:AJ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:AK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:AL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:AM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:AN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:AO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:AP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:AQ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:AR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:AS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:AT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:AU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:AV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:AW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:AX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:AY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:AZ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:BA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:BB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:BC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:BD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:BE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:BF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:BG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:BH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:BI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:BJ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:BK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:BL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:BM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:BN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:BO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:BP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:BQ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:BR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:BS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:BT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:BU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:BV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:BW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:BX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:BY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:BZ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:CA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:CB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:CC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:CD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:CE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:CF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:CG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:CH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:CI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:CJ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:CK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:CL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:CM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:CN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:CO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:CP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:CQ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:CR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:CS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:CT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:CU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:CV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:CW1048576" start="0" length="0">
    <dxf>
      <font>
        <sz val="11"/>
        <color theme="1"/>
        <name val="PT Astra Serif"/>
        <family val="1"/>
        <charset val="204"/>
        <scheme val="none"/>
      </font>
    </dxf>
  </rfmt>
  <rcc rId="1067" sId="2">
    <nc r="F13">
      <f>Лист1!F13</f>
    </nc>
  </rcc>
  <rcc rId="1068" sId="2">
    <nc r="G13">
      <f>Лист1!G13</f>
    </nc>
  </rcc>
  <rcc rId="1069" sId="2">
    <nc r="H13">
      <f>Лист1!H13</f>
    </nc>
  </rcc>
  <rcc rId="1070" sId="2">
    <nc r="I13">
      <f>Лист1!I13</f>
    </nc>
  </rcc>
  <rcc rId="1071" sId="2">
    <nc r="J13">
      <f>Лист1!J13</f>
    </nc>
  </rcc>
  <rcc rId="1072" sId="2">
    <nc r="K13">
      <f>Лист1!K13</f>
    </nc>
  </rcc>
  <rcc rId="1073" sId="2">
    <nc r="L13">
      <f>Лист1!L13</f>
    </nc>
  </rcc>
  <rcc rId="1074" sId="2">
    <nc r="M13">
      <f>Лист1!M13</f>
    </nc>
  </rcc>
  <rcc rId="1075" sId="2">
    <nc r="N13">
      <f>Лист1!N13</f>
    </nc>
  </rcc>
  <rcc rId="1076" sId="2">
    <nc r="O13">
      <f>Лист1!O13</f>
    </nc>
  </rcc>
  <rcc rId="1077" sId="2">
    <nc r="P13">
      <f>Лист1!P13</f>
    </nc>
  </rcc>
  <rcc rId="1078" sId="2">
    <nc r="Q13">
      <f>Лист1!Q13</f>
    </nc>
  </rcc>
  <rcc rId="1079" sId="2">
    <nc r="R13">
      <f>Лист1!R13</f>
    </nc>
  </rcc>
  <rcc rId="1080" sId="2">
    <nc r="S13">
      <f>Лист1!S13</f>
    </nc>
  </rcc>
  <rcc rId="1081" sId="2">
    <nc r="T13">
      <f>Лист1!T13</f>
    </nc>
  </rcc>
  <rcc rId="1082" sId="2">
    <nc r="U13">
      <f>Лист1!U13</f>
    </nc>
  </rcc>
  <rcc rId="1083" sId="2">
    <nc r="F14">
      <f>Лист1!F14</f>
    </nc>
  </rcc>
  <rcc rId="1084" sId="2">
    <nc r="G14">
      <f>Лист1!G14</f>
    </nc>
  </rcc>
  <rcc rId="1085" sId="2">
    <nc r="H14">
      <f>Лист1!H14</f>
    </nc>
  </rcc>
  <rcc rId="1086" sId="2">
    <nc r="I14">
      <f>Лист1!I14</f>
    </nc>
  </rcc>
  <rcc rId="1087" sId="2">
    <nc r="J14">
      <f>Лист1!J14</f>
    </nc>
  </rcc>
  <rcc rId="1088" sId="2">
    <nc r="K14">
      <f>Лист1!K14</f>
    </nc>
  </rcc>
  <rcc rId="1089" sId="2">
    <nc r="L14">
      <f>Лист1!L14</f>
    </nc>
  </rcc>
  <rcc rId="1090" sId="2">
    <nc r="M14">
      <f>Лист1!M14</f>
    </nc>
  </rcc>
  <rcc rId="1091" sId="2">
    <nc r="N14">
      <f>Лист1!N14</f>
    </nc>
  </rcc>
  <rcc rId="1092" sId="2">
    <nc r="O14">
      <f>Лист1!O14</f>
    </nc>
  </rcc>
  <rcc rId="1093" sId="2">
    <nc r="P14">
      <f>Лист1!P14</f>
    </nc>
  </rcc>
  <rcc rId="1094" sId="2">
    <nc r="Q14">
      <f>Лист1!Q14</f>
    </nc>
  </rcc>
  <rcc rId="1095" sId="2">
    <nc r="R14">
      <f>Лист1!R14</f>
    </nc>
  </rcc>
  <rcc rId="1096" sId="2">
    <nc r="S14">
      <f>Лист1!S14</f>
    </nc>
  </rcc>
  <rcc rId="1097" sId="2">
    <nc r="T14">
      <f>Лист1!T14</f>
    </nc>
  </rcc>
  <rcc rId="1098" sId="2">
    <nc r="U14">
      <f>Лист1!U14</f>
    </nc>
  </rcc>
  <rcc rId="1099" sId="2">
    <nc r="F15">
      <f>Лист1!F15</f>
    </nc>
  </rcc>
  <rcc rId="1100" sId="2">
    <nc r="G15">
      <f>Лист1!G15</f>
    </nc>
  </rcc>
  <rcc rId="1101" sId="2">
    <nc r="H15">
      <f>Лист1!H15</f>
    </nc>
  </rcc>
  <rcc rId="1102" sId="2">
    <nc r="I15">
      <f>Лист1!I15</f>
    </nc>
  </rcc>
  <rcc rId="1103" sId="2">
    <nc r="J15">
      <f>Лист1!J15</f>
    </nc>
  </rcc>
  <rcc rId="1104" sId="2">
    <nc r="K15">
      <f>Лист1!K15</f>
    </nc>
  </rcc>
  <rcc rId="1105" sId="2">
    <nc r="L15">
      <f>Лист1!L15</f>
    </nc>
  </rcc>
  <rcc rId="1106" sId="2">
    <nc r="M15">
      <f>Лист1!M15</f>
    </nc>
  </rcc>
  <rcc rId="1107" sId="2">
    <nc r="N15">
      <f>Лист1!N15</f>
    </nc>
  </rcc>
  <rcc rId="1108" sId="2">
    <nc r="O15">
      <f>Лист1!O15</f>
    </nc>
  </rcc>
  <rcc rId="1109" sId="2">
    <nc r="P15">
      <f>Лист1!P15</f>
    </nc>
  </rcc>
  <rcc rId="1110" sId="2">
    <nc r="Q15">
      <f>Лист1!Q15</f>
    </nc>
  </rcc>
  <rcc rId="1111" sId="2">
    <nc r="R15">
      <f>Лист1!R15</f>
    </nc>
  </rcc>
  <rcc rId="1112" sId="2">
    <nc r="S15">
      <f>Лист1!S15</f>
    </nc>
  </rcc>
  <rcc rId="1113" sId="2">
    <nc r="T15">
      <f>Лист1!T15</f>
    </nc>
  </rcc>
  <rcc rId="1114" sId="2">
    <nc r="U15">
      <f>Лист1!U15</f>
    </nc>
  </rcc>
  <rcc rId="1115" sId="2">
    <nc r="F16">
      <f>Лист1!F16</f>
    </nc>
  </rcc>
  <rcc rId="1116" sId="2">
    <nc r="G16">
      <f>Лист1!G16</f>
    </nc>
  </rcc>
  <rcc rId="1117" sId="2">
    <nc r="H16">
      <f>Лист1!H16</f>
    </nc>
  </rcc>
  <rcc rId="1118" sId="2">
    <nc r="I16">
      <f>Лист1!I16</f>
    </nc>
  </rcc>
  <rcc rId="1119" sId="2">
    <nc r="J16">
      <f>Лист1!J16</f>
    </nc>
  </rcc>
  <rcc rId="1120" sId="2">
    <nc r="K16">
      <f>Лист1!K16</f>
    </nc>
  </rcc>
  <rcc rId="1121" sId="2">
    <nc r="L16">
      <f>Лист1!L16</f>
    </nc>
  </rcc>
  <rcc rId="1122" sId="2">
    <nc r="M16">
      <f>Лист1!M16</f>
    </nc>
  </rcc>
  <rcc rId="1123" sId="2">
    <nc r="N16">
      <f>Лист1!N16</f>
    </nc>
  </rcc>
  <rcc rId="1124" sId="2">
    <nc r="O16">
      <f>Лист1!O16</f>
    </nc>
  </rcc>
  <rcc rId="1125" sId="2">
    <nc r="P16">
      <f>Лист1!P16</f>
    </nc>
  </rcc>
  <rcc rId="1126" sId="2">
    <nc r="Q16">
      <f>Лист1!Q16</f>
    </nc>
  </rcc>
  <rcc rId="1127" sId="2">
    <nc r="R16">
      <f>Лист1!R16</f>
    </nc>
  </rcc>
  <rcc rId="1128" sId="2">
    <nc r="S16">
      <f>Лист1!S16</f>
    </nc>
  </rcc>
  <rcc rId="1129" sId="2">
    <nc r="T16">
      <f>Лист1!T16</f>
    </nc>
  </rcc>
  <rcc rId="1130" sId="2">
    <nc r="U16">
      <f>Лист1!U16</f>
    </nc>
  </rcc>
  <rcc rId="1131" sId="2">
    <nc r="F17">
      <f>Лист1!F17</f>
    </nc>
  </rcc>
  <rcc rId="1132" sId="2" numFmtId="4">
    <nc r="G17">
      <f>Лист1!G17</f>
    </nc>
  </rcc>
  <rcc rId="1133" sId="2" numFmtId="4">
    <nc r="H17">
      <f>Лист1!H17</f>
    </nc>
  </rcc>
  <rcc rId="1134" sId="2">
    <nc r="I17">
      <f>Лист1!I17</f>
    </nc>
  </rcc>
  <rcc rId="1135" sId="2">
    <nc r="J17">
      <f>Лист1!J17</f>
    </nc>
  </rcc>
  <rcc rId="1136" sId="2" numFmtId="4">
    <nc r="K17">
      <f>Лист1!K17</f>
    </nc>
  </rcc>
  <rcc rId="1137" sId="2" numFmtId="4">
    <nc r="L17">
      <f>Лист1!L17</f>
    </nc>
  </rcc>
  <rcc rId="1138" sId="2">
    <nc r="M17">
      <f>Лист1!M17</f>
    </nc>
  </rcc>
  <rcc rId="1139" sId="2">
    <nc r="N17">
      <f>Лист1!N17</f>
    </nc>
  </rcc>
  <rcc rId="1140" sId="2" numFmtId="4">
    <nc r="O17">
      <f>Лист1!O17</f>
    </nc>
  </rcc>
  <rcc rId="1141" sId="2">
    <nc r="P17">
      <f>Лист1!P17</f>
    </nc>
  </rcc>
  <rcc rId="1142" sId="2">
    <nc r="Q17">
      <f>Лист1!Q17</f>
    </nc>
  </rcc>
  <rcc rId="1143" sId="2">
    <nc r="R17">
      <f>Лист1!R17</f>
    </nc>
  </rcc>
  <rcc rId="1144" sId="2" numFmtId="4">
    <nc r="S17">
      <f>Лист1!S17</f>
    </nc>
  </rcc>
  <rcc rId="1145" sId="2">
    <nc r="T17">
      <f>Лист1!T17</f>
    </nc>
  </rcc>
  <rcc rId="1146" sId="2">
    <nc r="U17">
      <f>Лист1!U17</f>
    </nc>
  </rcc>
  <rcc rId="1147" sId="2">
    <nc r="F18">
      <f>Лист1!F18</f>
    </nc>
  </rcc>
  <rcc rId="1148" sId="2">
    <nc r="G18">
      <f>Лист1!G18</f>
    </nc>
  </rcc>
  <rcc rId="1149" sId="2">
    <nc r="H18">
      <f>Лист1!H18</f>
    </nc>
  </rcc>
  <rcc rId="1150" sId="2">
    <nc r="I18">
      <f>Лист1!I18</f>
    </nc>
  </rcc>
  <rcc rId="1151" sId="2">
    <nc r="J18">
      <f>Лист1!J18</f>
    </nc>
  </rcc>
  <rcc rId="1152" sId="2">
    <nc r="K18">
      <f>Лист1!K18</f>
    </nc>
  </rcc>
  <rcc rId="1153" sId="2">
    <nc r="L18">
      <f>Лист1!L18</f>
    </nc>
  </rcc>
  <rcc rId="1154" sId="2">
    <nc r="M18">
      <f>Лист1!M18</f>
    </nc>
  </rcc>
  <rcc rId="1155" sId="2">
    <nc r="N18">
      <f>Лист1!N18</f>
    </nc>
  </rcc>
  <rcc rId="1156" sId="2">
    <nc r="O18">
      <f>Лист1!O18</f>
    </nc>
  </rcc>
  <rcc rId="1157" sId="2">
    <nc r="P18">
      <f>Лист1!P18</f>
    </nc>
  </rcc>
  <rcc rId="1158" sId="2">
    <nc r="Q18">
      <f>Лист1!Q18</f>
    </nc>
  </rcc>
  <rcc rId="1159" sId="2">
    <nc r="R18">
      <f>Лист1!R18</f>
    </nc>
  </rcc>
  <rcc rId="1160" sId="2">
    <nc r="S18">
      <f>Лист1!S18</f>
    </nc>
  </rcc>
  <rcc rId="1161" sId="2">
    <nc r="T18">
      <f>Лист1!T18</f>
    </nc>
  </rcc>
  <rcc rId="1162" sId="2">
    <nc r="U18">
      <f>Лист1!U18</f>
    </nc>
  </rcc>
  <rcc rId="1163" sId="2">
    <nc r="F19">
      <f>Лист1!F19</f>
    </nc>
  </rcc>
  <rcc rId="1164" sId="2">
    <nc r="G19">
      <f>Лист1!G19</f>
    </nc>
  </rcc>
  <rcc rId="1165" sId="2">
    <nc r="H19">
      <f>Лист1!H19</f>
    </nc>
  </rcc>
  <rcc rId="1166" sId="2">
    <nc r="I19">
      <f>Лист1!I19</f>
    </nc>
  </rcc>
  <rcc rId="1167" sId="2">
    <nc r="J19">
      <f>Лист1!J19</f>
    </nc>
  </rcc>
  <rcc rId="1168" sId="2">
    <nc r="K19">
      <f>Лист1!K19</f>
    </nc>
  </rcc>
  <rcc rId="1169" sId="2">
    <nc r="L19">
      <f>Лист1!L19</f>
    </nc>
  </rcc>
  <rcc rId="1170" sId="2">
    <nc r="M19">
      <f>Лист1!M19</f>
    </nc>
  </rcc>
  <rcc rId="1171" sId="2">
    <nc r="N19">
      <f>Лист1!N19</f>
    </nc>
  </rcc>
  <rcc rId="1172" sId="2">
    <nc r="O19">
      <f>Лист1!O19</f>
    </nc>
  </rcc>
  <rcc rId="1173" sId="2">
    <nc r="P19">
      <f>Лист1!P19</f>
    </nc>
  </rcc>
  <rcc rId="1174" sId="2">
    <nc r="Q19">
      <f>Лист1!Q19</f>
    </nc>
  </rcc>
  <rcc rId="1175" sId="2">
    <nc r="R19">
      <f>Лист1!R19</f>
    </nc>
  </rcc>
  <rcc rId="1176" sId="2">
    <nc r="S19">
      <f>Лист1!S19</f>
    </nc>
  </rcc>
  <rcc rId="1177" sId="2">
    <nc r="T19">
      <f>Лист1!T19</f>
    </nc>
  </rcc>
  <rcc rId="1178" sId="2">
    <nc r="U19">
      <f>Лист1!U19</f>
    </nc>
  </rcc>
  <rcc rId="1179" sId="2">
    <nc r="F20">
      <f>Лист1!F20</f>
    </nc>
  </rcc>
  <rcc rId="1180" sId="2" numFmtId="4">
    <nc r="G20">
      <f>Лист1!G20</f>
    </nc>
  </rcc>
  <rcc rId="1181" sId="2">
    <nc r="H20">
      <f>Лист1!H20</f>
    </nc>
  </rcc>
  <rcc rId="1182" sId="2" numFmtId="4">
    <nc r="I20">
      <f>Лист1!I20</f>
    </nc>
  </rcc>
  <rcc rId="1183" sId="2">
    <nc r="J20">
      <f>Лист1!J20</f>
    </nc>
  </rcc>
  <rcc rId="1184" sId="2" numFmtId="4">
    <nc r="K20">
      <f>Лист1!K20</f>
    </nc>
  </rcc>
  <rcc rId="1185" sId="2">
    <nc r="L20">
      <f>Лист1!L20</f>
    </nc>
  </rcc>
  <rcc rId="1186" sId="2" numFmtId="4">
    <nc r="M20">
      <f>Лист1!M20</f>
    </nc>
  </rcc>
  <rcc rId="1187" sId="2">
    <nc r="N20">
      <f>Лист1!N20</f>
    </nc>
  </rcc>
  <rcc rId="1188" sId="2" numFmtId="4">
    <nc r="O20">
      <f>Лист1!O20</f>
    </nc>
  </rcc>
  <rcc rId="1189" sId="2">
    <nc r="P20">
      <f>Лист1!P20</f>
    </nc>
  </rcc>
  <rcc rId="1190" sId="2" numFmtId="4">
    <nc r="Q20">
      <f>Лист1!Q20</f>
    </nc>
  </rcc>
  <rcc rId="1191" sId="2">
    <nc r="R20">
      <f>Лист1!R20</f>
    </nc>
  </rcc>
  <rcc rId="1192" sId="2" numFmtId="4">
    <nc r="S20">
      <f>Лист1!S20</f>
    </nc>
  </rcc>
  <rcc rId="1193" sId="2">
    <nc r="T20">
      <f>Лист1!T20</f>
    </nc>
  </rcc>
  <rcc rId="1194" sId="2" numFmtId="4">
    <nc r="U20">
      <f>Лист1!U20</f>
    </nc>
  </rcc>
  <rcc rId="1195" sId="2">
    <nc r="F21">
      <f>Лист1!F21</f>
    </nc>
  </rcc>
  <rcc rId="1196" sId="2" numFmtId="4">
    <nc r="G21">
      <f>Лист1!G21</f>
    </nc>
  </rcc>
  <rcc rId="1197" sId="2">
    <nc r="H21">
      <f>Лист1!H21</f>
    </nc>
  </rcc>
  <rcc rId="1198" sId="2">
    <nc r="I21">
      <f>Лист1!I21</f>
    </nc>
  </rcc>
  <rcc rId="1199" sId="2">
    <nc r="J21">
      <f>Лист1!J21</f>
    </nc>
  </rcc>
  <rcc rId="1200" sId="2" numFmtId="4">
    <nc r="K21">
      <f>Лист1!K21</f>
    </nc>
  </rcc>
  <rcc rId="1201" sId="2">
    <nc r="L21">
      <f>Лист1!L21</f>
    </nc>
  </rcc>
  <rcc rId="1202" sId="2">
    <nc r="M21">
      <f>Лист1!M21</f>
    </nc>
  </rcc>
  <rcc rId="1203" sId="2">
    <nc r="N21">
      <f>Лист1!N21</f>
    </nc>
  </rcc>
  <rcc rId="1204" sId="2" numFmtId="4">
    <nc r="O21">
      <f>Лист1!O21</f>
    </nc>
  </rcc>
  <rcc rId="1205" sId="2">
    <nc r="P21">
      <f>Лист1!P21</f>
    </nc>
  </rcc>
  <rcc rId="1206" sId="2">
    <nc r="Q21">
      <f>Лист1!Q21</f>
    </nc>
  </rcc>
  <rcc rId="1207" sId="2">
    <nc r="R21">
      <f>Лист1!R21</f>
    </nc>
  </rcc>
  <rcc rId="1208" sId="2" numFmtId="4">
    <nc r="S21">
      <f>Лист1!S21</f>
    </nc>
  </rcc>
  <rcc rId="1209" sId="2">
    <nc r="T21">
      <f>Лист1!T21</f>
    </nc>
  </rcc>
  <rcc rId="1210" sId="2">
    <nc r="U21">
      <f>Лист1!U21</f>
    </nc>
  </rcc>
  <rcc rId="1211" sId="2">
    <nc r="F22">
      <f>Лист1!F22</f>
    </nc>
  </rcc>
  <rcc rId="1212" sId="2" numFmtId="4">
    <nc r="G22">
      <f>Лист1!G22</f>
    </nc>
  </rcc>
  <rcc rId="1213" sId="2">
    <nc r="H22">
      <f>Лист1!H22</f>
    </nc>
  </rcc>
  <rcc rId="1214" sId="2" numFmtId="4">
    <nc r="I22">
      <f>Лист1!I22</f>
    </nc>
  </rcc>
  <rcc rId="1215" sId="2">
    <nc r="J22">
      <f>Лист1!J22</f>
    </nc>
  </rcc>
  <rcc rId="1216" sId="2" numFmtId="4">
    <nc r="K22">
      <f>Лист1!K22</f>
    </nc>
  </rcc>
  <rcc rId="1217" sId="2">
    <nc r="L22">
      <f>Лист1!L22</f>
    </nc>
  </rcc>
  <rcc rId="1218" sId="2" numFmtId="4">
    <nc r="M22">
      <f>Лист1!M22</f>
    </nc>
  </rcc>
  <rcc rId="1219" sId="2">
    <nc r="N22">
      <f>Лист1!N22</f>
    </nc>
  </rcc>
  <rcc rId="1220" sId="2" numFmtId="4">
    <nc r="O22">
      <f>Лист1!O22</f>
    </nc>
  </rcc>
  <rcc rId="1221" sId="2">
    <nc r="P22">
      <f>Лист1!P22</f>
    </nc>
  </rcc>
  <rcc rId="1222" sId="2" numFmtId="4">
    <nc r="Q22">
      <f>Лист1!Q22</f>
    </nc>
  </rcc>
  <rcc rId="1223" sId="2">
    <nc r="R22">
      <f>Лист1!R22</f>
    </nc>
  </rcc>
  <rcc rId="1224" sId="2" numFmtId="4">
    <nc r="S22">
      <f>Лист1!S22</f>
    </nc>
  </rcc>
  <rcc rId="1225" sId="2">
    <nc r="T22">
      <f>Лист1!T22</f>
    </nc>
  </rcc>
  <rcc rId="1226" sId="2" numFmtId="4">
    <nc r="U22">
      <f>Лист1!U22</f>
    </nc>
  </rcc>
  <rcc rId="1227" sId="2">
    <nc r="F23">
      <f>Лист1!F23</f>
    </nc>
  </rcc>
  <rcc rId="1228" sId="2" numFmtId="4">
    <nc r="G23">
      <f>Лист1!G23</f>
    </nc>
  </rcc>
  <rcc rId="1229" sId="2">
    <nc r="H23">
      <f>Лист1!H23</f>
    </nc>
  </rcc>
  <rcc rId="1230" sId="2">
    <nc r="I23">
      <f>Лист1!I23</f>
    </nc>
  </rcc>
  <rcc rId="1231" sId="2">
    <nc r="J23">
      <f>Лист1!J23</f>
    </nc>
  </rcc>
  <rcc rId="1232" sId="2" numFmtId="4">
    <nc r="K23">
      <f>Лист1!K23</f>
    </nc>
  </rcc>
  <rcc rId="1233" sId="2">
    <nc r="L23">
      <f>Лист1!L23</f>
    </nc>
  </rcc>
  <rcc rId="1234" sId="2">
    <nc r="M23">
      <f>Лист1!M23</f>
    </nc>
  </rcc>
  <rcc rId="1235" sId="2">
    <nc r="N23">
      <f>Лист1!N23</f>
    </nc>
  </rcc>
  <rcc rId="1236" sId="2" numFmtId="4">
    <nc r="O23">
      <f>Лист1!O23</f>
    </nc>
  </rcc>
  <rcc rId="1237" sId="2">
    <nc r="P23">
      <f>Лист1!P23</f>
    </nc>
  </rcc>
  <rcc rId="1238" sId="2">
    <nc r="Q23">
      <f>Лист1!Q23</f>
    </nc>
  </rcc>
  <rcc rId="1239" sId="2">
    <nc r="R23">
      <f>Лист1!R23</f>
    </nc>
  </rcc>
  <rcc rId="1240" sId="2" numFmtId="4">
    <nc r="S23">
      <f>Лист1!S23</f>
    </nc>
  </rcc>
  <rcc rId="1241" sId="2">
    <nc r="T23">
      <f>Лист1!T23</f>
    </nc>
  </rcc>
  <rcc rId="1242" sId="2">
    <nc r="U23">
      <f>Лист1!U23</f>
    </nc>
  </rcc>
  <rcc rId="1243" sId="2">
    <nc r="F24">
      <f>Лист1!F24</f>
    </nc>
  </rcc>
  <rcc rId="1244" sId="2" numFmtId="4">
    <nc r="G24">
      <f>Лист1!G24</f>
    </nc>
  </rcc>
  <rcc rId="1245" sId="2">
    <nc r="H24">
      <f>Лист1!H24</f>
    </nc>
  </rcc>
  <rcc rId="1246" sId="2" numFmtId="4">
    <nc r="I24">
      <f>Лист1!I24</f>
    </nc>
  </rcc>
  <rcc rId="1247" sId="2">
    <nc r="J24">
      <f>Лист1!J24</f>
    </nc>
  </rcc>
  <rcc rId="1248" sId="2" numFmtId="4">
    <nc r="K24">
      <f>Лист1!K24</f>
    </nc>
  </rcc>
  <rcc rId="1249" sId="2">
    <nc r="L24">
      <f>Лист1!L24</f>
    </nc>
  </rcc>
  <rcc rId="1250" sId="2" numFmtId="4">
    <nc r="M24">
      <f>Лист1!M24</f>
    </nc>
  </rcc>
  <rcc rId="1251" sId="2">
    <nc r="N24">
      <f>Лист1!N24</f>
    </nc>
  </rcc>
  <rcc rId="1252" sId="2" numFmtId="4">
    <nc r="O24">
      <f>Лист1!O24</f>
    </nc>
  </rcc>
  <rcc rId="1253" sId="2">
    <nc r="P24">
      <f>Лист1!P24</f>
    </nc>
  </rcc>
  <rcc rId="1254" sId="2" numFmtId="4">
    <nc r="Q24">
      <f>Лист1!Q24</f>
    </nc>
  </rcc>
  <rcc rId="1255" sId="2">
    <nc r="R24">
      <f>Лист1!R24</f>
    </nc>
  </rcc>
  <rcc rId="1256" sId="2" numFmtId="4">
    <nc r="S24">
      <f>Лист1!S24</f>
    </nc>
  </rcc>
  <rcc rId="1257" sId="2">
    <nc r="T24">
      <f>Лист1!T24</f>
    </nc>
  </rcc>
  <rcc rId="1258" sId="2" numFmtId="4">
    <nc r="U24">
      <f>Лист1!U24</f>
    </nc>
  </rcc>
  <rcc rId="1259" sId="2">
    <nc r="F25">
      <f>Лист1!F25</f>
    </nc>
  </rcc>
  <rcc rId="1260" sId="2" numFmtId="4">
    <nc r="G25">
      <f>Лист1!G25</f>
    </nc>
  </rcc>
  <rcc rId="1261" sId="2">
    <nc r="H25">
      <f>Лист1!H25</f>
    </nc>
  </rcc>
  <rcc rId="1262" sId="2">
    <nc r="I25">
      <f>Лист1!I25</f>
    </nc>
  </rcc>
  <rcc rId="1263" sId="2">
    <nc r="J25">
      <f>Лист1!J25</f>
    </nc>
  </rcc>
  <rcc rId="1264" sId="2" numFmtId="4">
    <nc r="K25">
      <f>Лист1!K25</f>
    </nc>
  </rcc>
  <rcc rId="1265" sId="2">
    <nc r="L25">
      <f>Лист1!L25</f>
    </nc>
  </rcc>
  <rcc rId="1266" sId="2">
    <nc r="M25">
      <f>Лист1!M25</f>
    </nc>
  </rcc>
  <rcc rId="1267" sId="2">
    <nc r="N25">
      <f>Лист1!N25</f>
    </nc>
  </rcc>
  <rcc rId="1268" sId="2" numFmtId="4">
    <nc r="O25">
      <f>Лист1!O25</f>
    </nc>
  </rcc>
  <rcc rId="1269" sId="2">
    <nc r="P25">
      <f>Лист1!P25</f>
    </nc>
  </rcc>
  <rcc rId="1270" sId="2">
    <nc r="Q25">
      <f>Лист1!Q25</f>
    </nc>
  </rcc>
  <rcc rId="1271" sId="2">
    <nc r="R25">
      <f>Лист1!R25</f>
    </nc>
  </rcc>
  <rcc rId="1272" sId="2" numFmtId="4">
    <nc r="S25">
      <f>Лист1!S25</f>
    </nc>
  </rcc>
  <rcc rId="1273" sId="2">
    <nc r="T25">
      <f>Лист1!T25</f>
    </nc>
  </rcc>
  <rcc rId="1274" sId="2">
    <nc r="U25">
      <f>Лист1!U25</f>
    </nc>
  </rcc>
  <rcc rId="1275" sId="2">
    <nc r="F26">
      <f>Лист1!F26</f>
    </nc>
  </rcc>
  <rcc rId="1276" sId="2" numFmtId="4">
    <nc r="G26">
      <f>Лист1!G26</f>
    </nc>
  </rcc>
  <rcc rId="1277" sId="2">
    <nc r="H26">
      <f>Лист1!H26</f>
    </nc>
  </rcc>
  <rcc rId="1278" sId="2">
    <nc r="I26">
      <f>Лист1!I26</f>
    </nc>
  </rcc>
  <rcc rId="1279" sId="2">
    <nc r="J26">
      <f>Лист1!J26</f>
    </nc>
  </rcc>
  <rcc rId="1280" sId="2">
    <nc r="K26">
      <f>Лист1!K26</f>
    </nc>
  </rcc>
  <rcc rId="1281" sId="2">
    <nc r="L26">
      <f>Лист1!L26</f>
    </nc>
  </rcc>
  <rcc rId="1282" sId="2">
    <nc r="M26">
      <f>Лист1!M26</f>
    </nc>
  </rcc>
  <rcc rId="1283" sId="2">
    <nc r="N26">
      <f>Лист1!N26</f>
    </nc>
  </rcc>
  <rcc rId="1284" sId="2">
    <nc r="O26">
      <f>Лист1!O26</f>
    </nc>
  </rcc>
  <rcc rId="1285" sId="2">
    <nc r="P26">
      <f>Лист1!P26</f>
    </nc>
  </rcc>
  <rcc rId="1286" sId="2">
    <nc r="Q26">
      <f>Лист1!Q26</f>
    </nc>
  </rcc>
  <rcc rId="1287" sId="2">
    <nc r="R26">
      <f>Лист1!R26</f>
    </nc>
  </rcc>
  <rcc rId="1288" sId="2">
    <nc r="S26">
      <f>Лист1!S26</f>
    </nc>
  </rcc>
  <rcc rId="1289" sId="2">
    <nc r="T26">
      <f>Лист1!T26</f>
    </nc>
  </rcc>
  <rcc rId="1290" sId="2">
    <nc r="U26">
      <f>Лист1!U26</f>
    </nc>
  </rcc>
  <rcc rId="1291" sId="2">
    <nc r="F27">
      <f>Лист1!F27</f>
    </nc>
  </rcc>
  <rcc rId="1292" sId="2" numFmtId="4">
    <nc r="G27">
      <f>Лист1!G27</f>
    </nc>
  </rcc>
  <rcc rId="1293" sId="2" numFmtId="4">
    <nc r="H27">
      <f>Лист1!H27</f>
    </nc>
  </rcc>
  <rcc rId="1294" sId="2" numFmtId="4">
    <nc r="I27">
      <f>Лист1!I27</f>
    </nc>
  </rcc>
  <rcc rId="1295" sId="2">
    <nc r="J27">
      <f>Лист1!J27</f>
    </nc>
  </rcc>
  <rcc rId="1296" sId="2" numFmtId="4">
    <nc r="K27">
      <f>Лист1!K27</f>
    </nc>
  </rcc>
  <rcc rId="1297" sId="2" numFmtId="4">
    <nc r="L27">
      <f>Лист1!L27</f>
    </nc>
  </rcc>
  <rcc rId="1298" sId="2" numFmtId="4">
    <nc r="M27">
      <f>Лист1!M27</f>
    </nc>
  </rcc>
  <rcc rId="1299" sId="2">
    <nc r="N27">
      <f>Лист1!N27</f>
    </nc>
  </rcc>
  <rcc rId="1300" sId="2" numFmtId="4">
    <nc r="O27">
      <f>Лист1!O27</f>
    </nc>
  </rcc>
  <rcc rId="1301" sId="2" numFmtId="4">
    <nc r="P27">
      <f>Лист1!P27</f>
    </nc>
  </rcc>
  <rcc rId="1302" sId="2" numFmtId="4">
    <nc r="Q27">
      <f>Лист1!Q27</f>
    </nc>
  </rcc>
  <rcc rId="1303" sId="2">
    <nc r="R27">
      <f>Лист1!R27</f>
    </nc>
  </rcc>
  <rcc rId="1304" sId="2" numFmtId="4">
    <nc r="S27">
      <f>Лист1!S27</f>
    </nc>
  </rcc>
  <rcc rId="1305" sId="2">
    <nc r="T27">
      <f>Лист1!T27</f>
    </nc>
  </rcc>
  <rcc rId="1306" sId="2" numFmtId="4">
    <nc r="U27">
      <f>Лист1!U27</f>
    </nc>
  </rcc>
  <rcc rId="1307" sId="2">
    <nc r="F28">
      <f>Лист1!F28</f>
    </nc>
  </rcc>
  <rcc rId="1308" sId="2" numFmtId="4">
    <nc r="G28">
      <f>Лист1!G28</f>
    </nc>
  </rcc>
  <rcc rId="1309" sId="2" numFmtId="4">
    <nc r="H28">
      <f>Лист1!H28</f>
    </nc>
  </rcc>
  <rcc rId="1310" sId="2">
    <nc r="I28">
      <f>Лист1!I28</f>
    </nc>
  </rcc>
  <rcc rId="1311" sId="2">
    <nc r="J28">
      <f>Лист1!J28</f>
    </nc>
  </rcc>
  <rcc rId="1312" sId="2" numFmtId="4">
    <nc r="K28">
      <f>Лист1!K28</f>
    </nc>
  </rcc>
  <rcc rId="1313" sId="2" numFmtId="4">
    <nc r="L28">
      <f>Лист1!L28</f>
    </nc>
  </rcc>
  <rcc rId="1314" sId="2">
    <nc r="M28">
      <f>Лист1!M28</f>
    </nc>
  </rcc>
  <rcc rId="1315" sId="2">
    <nc r="N28">
      <f>Лист1!N28</f>
    </nc>
  </rcc>
  <rcc rId="1316" sId="2" numFmtId="4">
    <nc r="O28">
      <f>Лист1!O28</f>
    </nc>
  </rcc>
  <rcc rId="1317" sId="2" numFmtId="4">
    <nc r="P28">
      <f>Лист1!P28</f>
    </nc>
  </rcc>
  <rcc rId="1318" sId="2">
    <nc r="Q28">
      <f>Лист1!Q28</f>
    </nc>
  </rcc>
  <rcc rId="1319" sId="2">
    <nc r="R28">
      <f>Лист1!R28</f>
    </nc>
  </rcc>
  <rcc rId="1320" sId="2" numFmtId="4">
    <nc r="S28">
      <f>Лист1!S28</f>
    </nc>
  </rcc>
  <rcc rId="1321" sId="2">
    <nc r="T28">
      <f>Лист1!T28</f>
    </nc>
  </rcc>
  <rcc rId="1322" sId="2">
    <nc r="U28">
      <f>Лист1!U28</f>
    </nc>
  </rcc>
  <rcc rId="1323" sId="2">
    <nc r="F29">
      <f>Лист1!F29</f>
    </nc>
  </rcc>
  <rcc rId="1324" sId="2">
    <nc r="G29">
      <f>Лист1!G29</f>
    </nc>
  </rcc>
  <rcc rId="1325" sId="2">
    <nc r="H29">
      <f>Лист1!H29</f>
    </nc>
  </rcc>
  <rcc rId="1326" sId="2">
    <nc r="I29">
      <f>Лист1!I29</f>
    </nc>
  </rcc>
  <rcc rId="1327" sId="2">
    <nc r="J29">
      <f>Лист1!J29</f>
    </nc>
  </rcc>
  <rcc rId="1328" sId="2">
    <nc r="K29">
      <f>Лист1!K29</f>
    </nc>
  </rcc>
  <rcc rId="1329" sId="2">
    <nc r="L29">
      <f>Лист1!L29</f>
    </nc>
  </rcc>
  <rcc rId="1330" sId="2">
    <nc r="M29">
      <f>Лист1!M29</f>
    </nc>
  </rcc>
  <rcc rId="1331" sId="2">
    <nc r="N29">
      <f>Лист1!N29</f>
    </nc>
  </rcc>
  <rcc rId="1332" sId="2">
    <nc r="O29">
      <f>Лист1!O29</f>
    </nc>
  </rcc>
  <rcc rId="1333" sId="2">
    <nc r="P29">
      <f>Лист1!P29</f>
    </nc>
  </rcc>
  <rcc rId="1334" sId="2">
    <nc r="Q29">
      <f>Лист1!Q29</f>
    </nc>
  </rcc>
  <rcc rId="1335" sId="2">
    <nc r="R29">
      <f>Лист1!R29</f>
    </nc>
  </rcc>
  <rcc rId="1336" sId="2">
    <nc r="S29">
      <f>Лист1!S29</f>
    </nc>
  </rcc>
  <rcc rId="1337" sId="2">
    <nc r="T29">
      <f>Лист1!T29</f>
    </nc>
  </rcc>
  <rcc rId="1338" sId="2">
    <nc r="U29">
      <f>Лист1!U29</f>
    </nc>
  </rcc>
  <rcc rId="1339" sId="2">
    <nc r="F30">
      <f>Лист1!F30</f>
    </nc>
  </rcc>
  <rcc rId="1340" sId="2">
    <nc r="G30">
      <f>Лист1!G30</f>
    </nc>
  </rcc>
  <rcc rId="1341" sId="2">
    <nc r="H30">
      <f>Лист1!H30</f>
    </nc>
  </rcc>
  <rcc rId="1342" sId="2">
    <nc r="I30">
      <f>Лист1!I30</f>
    </nc>
  </rcc>
  <rcc rId="1343" sId="2">
    <nc r="J30">
      <f>Лист1!J30</f>
    </nc>
  </rcc>
  <rcc rId="1344" sId="2">
    <nc r="K30">
      <f>Лист1!K30</f>
    </nc>
  </rcc>
  <rcc rId="1345" sId="2">
    <nc r="L30">
      <f>Лист1!L30</f>
    </nc>
  </rcc>
  <rcc rId="1346" sId="2">
    <nc r="M30">
      <f>Лист1!M30</f>
    </nc>
  </rcc>
  <rcc rId="1347" sId="2">
    <nc r="N30">
      <f>Лист1!N30</f>
    </nc>
  </rcc>
  <rcc rId="1348" sId="2">
    <nc r="O30">
      <f>Лист1!O30</f>
    </nc>
  </rcc>
  <rcc rId="1349" sId="2">
    <nc r="P30">
      <f>Лист1!P30</f>
    </nc>
  </rcc>
  <rcc rId="1350" sId="2">
    <nc r="Q30">
      <f>Лист1!Q30</f>
    </nc>
  </rcc>
  <rcc rId="1351" sId="2">
    <nc r="R30">
      <f>Лист1!R30</f>
    </nc>
  </rcc>
  <rcc rId="1352" sId="2">
    <nc r="S30">
      <f>Лист1!S30</f>
    </nc>
  </rcc>
  <rcc rId="1353" sId="2">
    <nc r="T30">
      <f>Лист1!T30</f>
    </nc>
  </rcc>
  <rcc rId="1354" sId="2">
    <nc r="U30">
      <f>Лист1!U30</f>
    </nc>
  </rcc>
  <rcc rId="1355" sId="2">
    <nc r="F31">
      <f>Лист1!F31</f>
    </nc>
  </rcc>
  <rcc rId="1356" sId="2" numFmtId="4">
    <nc r="G31">
      <f>Лист1!G31</f>
    </nc>
  </rcc>
  <rcc rId="1357" sId="2" numFmtId="4">
    <nc r="H31">
      <f>Лист1!H31</f>
    </nc>
  </rcc>
  <rcc rId="1358" sId="2">
    <nc r="I31">
      <f>Лист1!I31</f>
    </nc>
  </rcc>
  <rcc rId="1359" sId="2">
    <nc r="J31">
      <f>Лист1!J31</f>
    </nc>
  </rcc>
  <rcc rId="1360" sId="2" numFmtId="4">
    <nc r="K31">
      <f>Лист1!K31</f>
    </nc>
  </rcc>
  <rcc rId="1361" sId="2" numFmtId="4">
    <nc r="L31">
      <f>Лист1!L31</f>
    </nc>
  </rcc>
  <rcc rId="1362" sId="2">
    <nc r="M31">
      <f>Лист1!M31</f>
    </nc>
  </rcc>
  <rcc rId="1363" sId="2">
    <nc r="N31">
      <f>Лист1!N31</f>
    </nc>
  </rcc>
  <rcc rId="1364" sId="2" numFmtId="4">
    <nc r="O31">
      <f>Лист1!O31</f>
    </nc>
  </rcc>
  <rcc rId="1365" sId="2" numFmtId="4">
    <nc r="P31">
      <f>Лист1!P31</f>
    </nc>
  </rcc>
  <rcc rId="1366" sId="2">
    <nc r="Q31">
      <f>Лист1!Q31</f>
    </nc>
  </rcc>
  <rcc rId="1367" sId="2">
    <nc r="R31">
      <f>Лист1!R31</f>
    </nc>
  </rcc>
  <rcc rId="1368" sId="2" numFmtId="4">
    <nc r="S31">
      <f>Лист1!S31</f>
    </nc>
  </rcc>
  <rcc rId="1369" sId="2" numFmtId="4">
    <nc r="T31">
      <f>Лист1!T31</f>
    </nc>
  </rcc>
  <rcc rId="1370" sId="2">
    <nc r="U31">
      <f>Лист1!U31</f>
    </nc>
  </rcc>
  <rcc rId="1371" sId="2">
    <nc r="F32">
      <f>Лист1!F32</f>
    </nc>
  </rcc>
  <rcc rId="1372" sId="2">
    <nc r="G32">
      <f>Лист1!G32</f>
    </nc>
  </rcc>
  <rcc rId="1373" sId="2">
    <nc r="H32">
      <f>Лист1!H32</f>
    </nc>
  </rcc>
  <rcc rId="1374" sId="2">
    <nc r="I32">
      <f>Лист1!I32</f>
    </nc>
  </rcc>
  <rcc rId="1375" sId="2">
    <nc r="J32">
      <f>Лист1!J32</f>
    </nc>
  </rcc>
  <rcc rId="1376" sId="2">
    <nc r="K32">
      <f>Лист1!K32</f>
    </nc>
  </rcc>
  <rcc rId="1377" sId="2">
    <nc r="L32">
      <f>Лист1!L32</f>
    </nc>
  </rcc>
  <rcc rId="1378" sId="2">
    <nc r="M32">
      <f>Лист1!M32</f>
    </nc>
  </rcc>
  <rcc rId="1379" sId="2">
    <nc r="N32">
      <f>Лист1!N32</f>
    </nc>
  </rcc>
  <rcc rId="1380" sId="2">
    <nc r="O32">
      <f>Лист1!O32</f>
    </nc>
  </rcc>
  <rcc rId="1381" sId="2">
    <nc r="P32">
      <f>Лист1!P32</f>
    </nc>
  </rcc>
  <rcc rId="1382" sId="2">
    <nc r="Q32">
      <f>Лист1!Q32</f>
    </nc>
  </rcc>
  <rcc rId="1383" sId="2">
    <nc r="R32">
      <f>Лист1!R32</f>
    </nc>
  </rcc>
  <rcc rId="1384" sId="2">
    <nc r="S32">
      <f>Лист1!S32</f>
    </nc>
  </rcc>
  <rcc rId="1385" sId="2">
    <nc r="T32">
      <f>Лист1!T32</f>
    </nc>
  </rcc>
  <rcc rId="1386" sId="2">
    <nc r="U32">
      <f>Лист1!U32</f>
    </nc>
  </rcc>
  <rcc rId="1387" sId="2">
    <nc r="F33">
      <f>Лист1!F33</f>
    </nc>
  </rcc>
  <rcc rId="1388" sId="2">
    <nc r="G33">
      <f>Лист1!G33</f>
    </nc>
  </rcc>
  <rcc rId="1389" sId="2">
    <nc r="H33">
      <f>Лист1!H33</f>
    </nc>
  </rcc>
  <rcc rId="1390" sId="2">
    <nc r="I33">
      <f>Лист1!I33</f>
    </nc>
  </rcc>
  <rcc rId="1391" sId="2">
    <nc r="J33">
      <f>Лист1!J33</f>
    </nc>
  </rcc>
  <rcc rId="1392" sId="2">
    <nc r="K33">
      <f>Лист1!K33</f>
    </nc>
  </rcc>
  <rcc rId="1393" sId="2">
    <nc r="L33">
      <f>Лист1!L33</f>
    </nc>
  </rcc>
  <rcc rId="1394" sId="2">
    <nc r="M33">
      <f>Лист1!M33</f>
    </nc>
  </rcc>
  <rcc rId="1395" sId="2">
    <nc r="N33">
      <f>Лист1!N33</f>
    </nc>
  </rcc>
  <rcc rId="1396" sId="2">
    <nc r="O33">
      <f>Лист1!O33</f>
    </nc>
  </rcc>
  <rcc rId="1397" sId="2">
    <nc r="P33">
      <f>Лист1!P33</f>
    </nc>
  </rcc>
  <rcc rId="1398" sId="2">
    <nc r="Q33">
      <f>Лист1!Q33</f>
    </nc>
  </rcc>
  <rcc rId="1399" sId="2">
    <nc r="R33">
      <f>Лист1!R33</f>
    </nc>
  </rcc>
  <rcc rId="1400" sId="2">
    <nc r="S33">
      <f>Лист1!S33</f>
    </nc>
  </rcc>
  <rcc rId="1401" sId="2">
    <nc r="T33">
      <f>Лист1!T33</f>
    </nc>
  </rcc>
  <rcc rId="1402" sId="2">
    <nc r="U33">
      <f>Лист1!U33</f>
    </nc>
  </rcc>
  <rcc rId="1403" sId="2">
    <nc r="F34">
      <f>Лист1!F34</f>
    </nc>
  </rcc>
  <rcc rId="1404" sId="2">
    <nc r="G34">
      <f>Лист1!G34</f>
    </nc>
  </rcc>
  <rcc rId="1405" sId="2">
    <nc r="H34">
      <f>Лист1!H34</f>
    </nc>
  </rcc>
  <rcc rId="1406" sId="2">
    <nc r="I34">
      <f>Лист1!I34</f>
    </nc>
  </rcc>
  <rcc rId="1407" sId="2">
    <nc r="J34">
      <f>Лист1!J34</f>
    </nc>
  </rcc>
  <rcc rId="1408" sId="2">
    <nc r="K34">
      <f>Лист1!K34</f>
    </nc>
  </rcc>
  <rcc rId="1409" sId="2">
    <nc r="L34">
      <f>Лист1!L34</f>
    </nc>
  </rcc>
  <rcc rId="1410" sId="2">
    <nc r="M34">
      <f>Лист1!M34</f>
    </nc>
  </rcc>
  <rcc rId="1411" sId="2">
    <nc r="N34">
      <f>Лист1!N34</f>
    </nc>
  </rcc>
  <rcc rId="1412" sId="2">
    <nc r="O34">
      <f>Лист1!O34</f>
    </nc>
  </rcc>
  <rcc rId="1413" sId="2" numFmtId="4">
    <nc r="P34">
      <f>Лист1!P34</f>
    </nc>
  </rcc>
  <rcc rId="1414" sId="2">
    <nc r="Q34">
      <f>Лист1!Q34</f>
    </nc>
  </rcc>
  <rcc rId="1415" sId="2">
    <nc r="R34">
      <f>Лист1!R34</f>
    </nc>
  </rcc>
  <rcc rId="1416" sId="2" numFmtId="4">
    <nc r="S34">
      <f>Лист1!S34</f>
    </nc>
  </rcc>
  <rcc rId="1417" sId="2" numFmtId="4">
    <nc r="T34">
      <f>Лист1!T34</f>
    </nc>
  </rcc>
  <rcc rId="1418" sId="2">
    <nc r="U34">
      <f>Лист1!U34</f>
    </nc>
  </rcc>
  <rcc rId="1419" sId="2">
    <nc r="F35">
      <f>Лист1!F35</f>
    </nc>
  </rcc>
  <rcc rId="1420" sId="2" numFmtId="4">
    <nc r="G35">
      <f>Лист1!G35</f>
    </nc>
  </rcc>
  <rcc rId="1421" sId="2" numFmtId="4">
    <nc r="H35">
      <f>Лист1!H35</f>
    </nc>
  </rcc>
  <rcc rId="1422" sId="2">
    <nc r="I35">
      <f>Лист1!I35</f>
    </nc>
  </rcc>
  <rcc rId="1423" sId="2">
    <nc r="J35">
      <f>Лист1!J35</f>
    </nc>
  </rcc>
  <rcc rId="1424" sId="2" numFmtId="4">
    <nc r="K35">
      <f>Лист1!K35</f>
    </nc>
  </rcc>
  <rcc rId="1425" sId="2" numFmtId="4">
    <nc r="L35">
      <f>Лист1!L35</f>
    </nc>
  </rcc>
  <rcc rId="1426" sId="2">
    <nc r="M35">
      <f>Лист1!M35</f>
    </nc>
  </rcc>
  <rcc rId="1427" sId="2">
    <nc r="N35">
      <f>Лист1!N35</f>
    </nc>
  </rcc>
  <rcc rId="1428" sId="2">
    <nc r="O35">
      <f>Лист1!O35</f>
    </nc>
  </rcc>
  <rcc rId="1429" sId="2">
    <nc r="P35">
      <f>Лист1!P35</f>
    </nc>
  </rcc>
  <rcc rId="1430" sId="2">
    <nc r="Q35">
      <f>Лист1!Q35</f>
    </nc>
  </rcc>
  <rcc rId="1431" sId="2">
    <nc r="R35">
      <f>Лист1!R35</f>
    </nc>
  </rcc>
  <rcc rId="1432" sId="2">
    <nc r="S35">
      <f>Лист1!S35</f>
    </nc>
  </rcc>
  <rcc rId="1433" sId="2">
    <nc r="T35">
      <f>Лист1!T35</f>
    </nc>
  </rcc>
  <rcc rId="1434" sId="2">
    <nc r="U35">
      <f>Лист1!U35</f>
    </nc>
  </rcc>
  <rcc rId="1435" sId="2">
    <nc r="F36">
      <f>Лист1!F36</f>
    </nc>
  </rcc>
  <rcc rId="1436" sId="2" numFmtId="4">
    <nc r="G36">
      <f>Лист1!G36</f>
    </nc>
  </rcc>
  <rcc rId="1437" sId="2" numFmtId="4">
    <nc r="H36">
      <f>Лист1!H36</f>
    </nc>
  </rcc>
  <rcc rId="1438" sId="2">
    <nc r="I36">
      <f>Лист1!I36</f>
    </nc>
  </rcc>
  <rcc rId="1439" sId="2">
    <nc r="J36">
      <f>Лист1!J36</f>
    </nc>
  </rcc>
  <rcc rId="1440" sId="2" numFmtId="4">
    <nc r="K36">
      <f>Лист1!K36</f>
    </nc>
  </rcc>
  <rcc rId="1441" sId="2" numFmtId="4">
    <nc r="L36">
      <f>Лист1!L36</f>
    </nc>
  </rcc>
  <rcc rId="1442" sId="2">
    <nc r="M36">
      <f>Лист1!M36</f>
    </nc>
  </rcc>
  <rcc rId="1443" sId="2">
    <nc r="N36">
      <f>Лист1!N36</f>
    </nc>
  </rcc>
  <rcc rId="1444" sId="2">
    <nc r="O36">
      <f>Лист1!O36</f>
    </nc>
  </rcc>
  <rcc rId="1445" sId="2">
    <nc r="P36">
      <f>Лист1!P36</f>
    </nc>
  </rcc>
  <rcc rId="1446" sId="2">
    <nc r="Q36">
      <f>Лист1!Q36</f>
    </nc>
  </rcc>
  <rcc rId="1447" sId="2">
    <nc r="R36">
      <f>Лист1!R36</f>
    </nc>
  </rcc>
  <rcc rId="1448" sId="2">
    <nc r="S36">
      <f>Лист1!S36</f>
    </nc>
  </rcc>
  <rcc rId="1449" sId="2">
    <nc r="T36">
      <f>Лист1!T36</f>
    </nc>
  </rcc>
  <rcc rId="1450" sId="2">
    <nc r="U36">
      <f>Лист1!U36</f>
    </nc>
  </rcc>
  <rcc rId="1451" sId="2">
    <nc r="F37">
      <f>Лист1!F37</f>
    </nc>
  </rcc>
  <rcc rId="1452" sId="2" numFmtId="4">
    <nc r="G37">
      <f>Лист1!G37</f>
    </nc>
  </rcc>
  <rcc rId="1453" sId="2">
    <nc r="H37">
      <f>Лист1!H37</f>
    </nc>
  </rcc>
  <rcc rId="1454" sId="2">
    <nc r="I37">
      <f>Лист1!I37</f>
    </nc>
  </rcc>
  <rcc rId="1455" sId="2">
    <nc r="J37">
      <f>Лист1!J37</f>
    </nc>
  </rcc>
  <rcc rId="1456" sId="2" numFmtId="4">
    <nc r="K37">
      <f>Лист1!K37</f>
    </nc>
  </rcc>
  <rcc rId="1457" sId="2">
    <nc r="L37">
      <f>Лист1!L37</f>
    </nc>
  </rcc>
  <rcc rId="1458" sId="2">
    <nc r="M37">
      <f>Лист1!M37</f>
    </nc>
  </rcc>
  <rcc rId="1459" sId="2">
    <nc r="N37">
      <f>Лист1!N37</f>
    </nc>
  </rcc>
  <rcc rId="1460" sId="2">
    <nc r="O37">
      <f>Лист1!O37</f>
    </nc>
  </rcc>
  <rcc rId="1461" sId="2">
    <nc r="P37">
      <f>Лист1!P37</f>
    </nc>
  </rcc>
  <rcc rId="1462" sId="2">
    <nc r="Q37">
      <f>Лист1!Q37</f>
    </nc>
  </rcc>
  <rcc rId="1463" sId="2">
    <nc r="R37">
      <f>Лист1!R37</f>
    </nc>
  </rcc>
  <rcc rId="1464" sId="2">
    <nc r="S37">
      <f>Лист1!S37</f>
    </nc>
  </rcc>
  <rcc rId="1465" sId="2">
    <nc r="T37">
      <f>Лист1!T37</f>
    </nc>
  </rcc>
  <rcc rId="1466" sId="2">
    <nc r="U37">
      <f>Лист1!U37</f>
    </nc>
  </rcc>
  <rcc rId="1467" sId="2">
    <nc r="F38">
      <f>Лист1!F38</f>
    </nc>
  </rcc>
  <rcc rId="1468" sId="2">
    <nc r="G38">
      <f>Лист1!G38</f>
    </nc>
  </rcc>
  <rcc rId="1469" sId="2" numFmtId="4">
    <nc r="H38">
      <f>Лист1!H38</f>
    </nc>
  </rcc>
  <rcc rId="1470" sId="2">
    <nc r="I38">
      <f>Лист1!I38</f>
    </nc>
  </rcc>
  <rcc rId="1471" sId="2">
    <nc r="J38">
      <f>Лист1!J38</f>
    </nc>
  </rcc>
  <rcc rId="1472" sId="2">
    <nc r="K38">
      <f>Лист1!K38</f>
    </nc>
  </rcc>
  <rcc rId="1473" sId="2" numFmtId="4">
    <nc r="L38">
      <f>Лист1!L38</f>
    </nc>
  </rcc>
  <rcc rId="1474" sId="2">
    <nc r="M38">
      <f>Лист1!M38</f>
    </nc>
  </rcc>
  <rcc rId="1475" sId="2">
    <nc r="N38">
      <f>Лист1!N38</f>
    </nc>
  </rcc>
  <rcc rId="1476" sId="2">
    <nc r="O38">
      <f>Лист1!O38</f>
    </nc>
  </rcc>
  <rcc rId="1477" sId="2" numFmtId="4">
    <nc r="P38">
      <f>Лист1!P38</f>
    </nc>
  </rcc>
  <rcc rId="1478" sId="2">
    <nc r="Q38">
      <f>Лист1!Q38</f>
    </nc>
  </rcc>
  <rcc rId="1479" sId="2">
    <nc r="R38">
      <f>Лист1!R38</f>
    </nc>
  </rcc>
  <rcc rId="1480" sId="2">
    <nc r="S38">
      <f>Лист1!S38</f>
    </nc>
  </rcc>
  <rcc rId="1481" sId="2" numFmtId="4">
    <nc r="T38">
      <f>Лист1!T38</f>
    </nc>
  </rcc>
  <rcc rId="1482" sId="2">
    <nc r="U38">
      <f>Лист1!U38</f>
    </nc>
  </rcc>
  <rcc rId="1483" sId="2">
    <nc r="F39">
      <f>Лист1!F39</f>
    </nc>
  </rcc>
  <rcc rId="1484" sId="2">
    <nc r="G39">
      <f>Лист1!G39</f>
    </nc>
  </rcc>
  <rcc rId="1485" sId="2">
    <nc r="H39">
      <f>Лист1!H39</f>
    </nc>
  </rcc>
  <rcc rId="1486" sId="2">
    <nc r="I39">
      <f>Лист1!I39</f>
    </nc>
  </rcc>
  <rcc rId="1487" sId="2">
    <nc r="J39">
      <f>Лист1!J39</f>
    </nc>
  </rcc>
  <rcc rId="1488" sId="2">
    <nc r="K39">
      <f>Лист1!K39</f>
    </nc>
  </rcc>
  <rcc rId="1489" sId="2">
    <nc r="L39">
      <f>Лист1!L39</f>
    </nc>
  </rcc>
  <rcc rId="1490" sId="2">
    <nc r="M39">
      <f>Лист1!M39</f>
    </nc>
  </rcc>
  <rcc rId="1491" sId="2">
    <nc r="N39">
      <f>Лист1!N39</f>
    </nc>
  </rcc>
  <rcc rId="1492" sId="2">
    <nc r="O39">
      <f>Лист1!O39</f>
    </nc>
  </rcc>
  <rcc rId="1493" sId="2">
    <nc r="P39">
      <f>Лист1!P39</f>
    </nc>
  </rcc>
  <rcc rId="1494" sId="2">
    <nc r="Q39">
      <f>Лист1!Q39</f>
    </nc>
  </rcc>
  <rcc rId="1495" sId="2">
    <nc r="R39">
      <f>Лист1!R39</f>
    </nc>
  </rcc>
  <rcc rId="1496" sId="2">
    <nc r="S39">
      <f>Лист1!S39</f>
    </nc>
  </rcc>
  <rcc rId="1497" sId="2">
    <nc r="T39">
      <f>Лист1!T39</f>
    </nc>
  </rcc>
  <rcc rId="1498" sId="2">
    <nc r="U39">
      <f>Лист1!U39</f>
    </nc>
  </rcc>
  <rcc rId="1499" sId="2">
    <nc r="F40">
      <f>Лист1!F40</f>
    </nc>
  </rcc>
  <rcc rId="1500" sId="2">
    <nc r="G40">
      <f>Лист1!G40</f>
    </nc>
  </rcc>
  <rcc rId="1501" sId="2">
    <nc r="H40">
      <f>Лист1!H40</f>
    </nc>
  </rcc>
  <rcc rId="1502" sId="2">
    <nc r="I40">
      <f>Лист1!I40</f>
    </nc>
  </rcc>
  <rcc rId="1503" sId="2">
    <nc r="J40">
      <f>Лист1!J40</f>
    </nc>
  </rcc>
  <rcc rId="1504" sId="2">
    <nc r="K40">
      <f>Лист1!K40</f>
    </nc>
  </rcc>
  <rcc rId="1505" sId="2">
    <nc r="L40">
      <f>Лист1!L40</f>
    </nc>
  </rcc>
  <rcc rId="1506" sId="2">
    <nc r="M40">
      <f>Лист1!M40</f>
    </nc>
  </rcc>
  <rcc rId="1507" sId="2">
    <nc r="N40">
      <f>Лист1!N40</f>
    </nc>
  </rcc>
  <rcc rId="1508" sId="2">
    <nc r="O40">
      <f>Лист1!O40</f>
    </nc>
  </rcc>
  <rcc rId="1509" sId="2">
    <nc r="P40">
      <f>Лист1!P40</f>
    </nc>
  </rcc>
  <rcc rId="1510" sId="2">
    <nc r="Q40">
      <f>Лист1!Q40</f>
    </nc>
  </rcc>
  <rcc rId="1511" sId="2">
    <nc r="R40">
      <f>Лист1!R40</f>
    </nc>
  </rcc>
  <rcc rId="1512" sId="2">
    <nc r="S40">
      <f>Лист1!S40</f>
    </nc>
  </rcc>
  <rcc rId="1513" sId="2">
    <nc r="T40">
      <f>Лист1!T40</f>
    </nc>
  </rcc>
  <rcc rId="1514" sId="2">
    <nc r="U40">
      <f>Лист1!U40</f>
    </nc>
  </rcc>
  <rcc rId="1515" sId="2">
    <nc r="F41">
      <f>Лист1!F41</f>
    </nc>
  </rcc>
  <rcc rId="1516" sId="2">
    <nc r="G41">
      <f>Лист1!G41</f>
    </nc>
  </rcc>
  <rcc rId="1517" sId="2">
    <nc r="H41">
      <f>Лист1!H41</f>
    </nc>
  </rcc>
  <rcc rId="1518" sId="2">
    <nc r="I41">
      <f>Лист1!I41</f>
    </nc>
  </rcc>
  <rcc rId="1519" sId="2">
    <nc r="J41">
      <f>Лист1!J41</f>
    </nc>
  </rcc>
  <rcc rId="1520" sId="2">
    <nc r="K41">
      <f>Лист1!K41</f>
    </nc>
  </rcc>
  <rcc rId="1521" sId="2">
    <nc r="L41">
      <f>Лист1!L41</f>
    </nc>
  </rcc>
  <rcc rId="1522" sId="2">
    <nc r="M41">
      <f>Лист1!M41</f>
    </nc>
  </rcc>
  <rcc rId="1523" sId="2">
    <nc r="N41">
      <f>Лист1!N41</f>
    </nc>
  </rcc>
  <rcc rId="1524" sId="2">
    <nc r="O41">
      <f>Лист1!O41</f>
    </nc>
  </rcc>
  <rcc rId="1525" sId="2">
    <nc r="P41">
      <f>Лист1!P41</f>
    </nc>
  </rcc>
  <rcc rId="1526" sId="2">
    <nc r="Q41">
      <f>Лист1!Q41</f>
    </nc>
  </rcc>
  <rcc rId="1527" sId="2">
    <nc r="R41">
      <f>Лист1!R41</f>
    </nc>
  </rcc>
  <rcc rId="1528" sId="2">
    <nc r="S41">
      <f>Лист1!S41</f>
    </nc>
  </rcc>
  <rcc rId="1529" sId="2">
    <nc r="T41">
      <f>Лист1!T41</f>
    </nc>
  </rcc>
  <rcc rId="1530" sId="2">
    <nc r="U41">
      <f>Лист1!U41</f>
    </nc>
  </rcc>
  <rcc rId="1531" sId="2">
    <nc r="F42">
      <f>Лист1!F42</f>
    </nc>
  </rcc>
  <rcc rId="1532" sId="2" numFmtId="4">
    <nc r="G42">
      <f>Лист1!G42</f>
    </nc>
  </rcc>
  <rcc rId="1533" sId="2" numFmtId="4">
    <nc r="H42">
      <f>Лист1!H42</f>
    </nc>
  </rcc>
  <rcc rId="1534" sId="2">
    <nc r="I42">
      <f>Лист1!I42</f>
    </nc>
  </rcc>
  <rcc rId="1535" sId="2">
    <nc r="J42">
      <f>Лист1!J42</f>
    </nc>
  </rcc>
  <rcc rId="1536" sId="2" numFmtId="4">
    <nc r="K42">
      <f>Лист1!K42</f>
    </nc>
  </rcc>
  <rcc rId="1537" sId="2" numFmtId="4">
    <nc r="L42">
      <f>Лист1!L42</f>
    </nc>
  </rcc>
  <rcc rId="1538" sId="2">
    <nc r="M42">
      <f>Лист1!M42</f>
    </nc>
  </rcc>
  <rcc rId="1539" sId="2">
    <nc r="N42">
      <f>Лист1!N42</f>
    </nc>
  </rcc>
  <rcc rId="1540" sId="2" numFmtId="4">
    <nc r="O42">
      <f>Лист1!O42</f>
    </nc>
  </rcc>
  <rcc rId="1541" sId="2" numFmtId="4">
    <nc r="P42">
      <f>Лист1!P42</f>
    </nc>
  </rcc>
  <rcc rId="1542" sId="2">
    <nc r="Q42">
      <f>Лист1!Q42</f>
    </nc>
  </rcc>
  <rcc rId="1543" sId="2">
    <nc r="R42">
      <f>Лист1!R42</f>
    </nc>
  </rcc>
  <rcc rId="1544" sId="2" numFmtId="4">
    <nc r="S42">
      <f>Лист1!S42</f>
    </nc>
  </rcc>
  <rcc rId="1545" sId="2" numFmtId="4">
    <nc r="T42">
      <f>Лист1!T42</f>
    </nc>
  </rcc>
  <rcc rId="1546" sId="2">
    <nc r="U42">
      <f>Лист1!U42</f>
    </nc>
  </rcc>
  <rcc rId="1547" sId="2">
    <nc r="F43">
      <f>Лист1!F43</f>
    </nc>
  </rcc>
  <rcc rId="1548" sId="2" numFmtId="4">
    <nc r="G43">
      <f>Лист1!G43</f>
    </nc>
  </rcc>
  <rcc rId="1549" sId="2">
    <nc r="H43">
      <f>Лист1!H43</f>
    </nc>
  </rcc>
  <rcc rId="1550" sId="2">
    <nc r="I43">
      <f>Лист1!I43</f>
    </nc>
  </rcc>
  <rcc rId="1551" sId="2">
    <nc r="J43">
      <f>Лист1!J43</f>
    </nc>
  </rcc>
  <rcc rId="1552" sId="2" numFmtId="4">
    <nc r="K43">
      <f>Лист1!K43</f>
    </nc>
  </rcc>
  <rcc rId="1553" sId="2">
    <nc r="L43">
      <f>Лист1!L43</f>
    </nc>
  </rcc>
  <rcc rId="1554" sId="2">
    <nc r="M43">
      <f>Лист1!M43</f>
    </nc>
  </rcc>
  <rcc rId="1555" sId="2">
    <nc r="N43">
      <f>Лист1!N43</f>
    </nc>
  </rcc>
  <rcc rId="1556" sId="2" numFmtId="4">
    <nc r="O43">
      <f>Лист1!O43</f>
    </nc>
  </rcc>
  <rcc rId="1557" sId="2">
    <nc r="P43">
      <f>Лист1!P43</f>
    </nc>
  </rcc>
  <rcc rId="1558" sId="2">
    <nc r="Q43">
      <f>Лист1!Q43</f>
    </nc>
  </rcc>
  <rcc rId="1559" sId="2">
    <nc r="R43">
      <f>Лист1!R43</f>
    </nc>
  </rcc>
  <rcc rId="1560" sId="2" numFmtId="4">
    <nc r="S43">
      <f>Лист1!S43</f>
    </nc>
  </rcc>
  <rcc rId="1561" sId="2">
    <nc r="T43">
      <f>Лист1!T43</f>
    </nc>
  </rcc>
  <rcc rId="1562" sId="2">
    <nc r="U43">
      <f>Лист1!U43</f>
    </nc>
  </rcc>
  <rcc rId="1563" sId="2">
    <nc r="F44">
      <f>Лист1!F44</f>
    </nc>
  </rcc>
  <rcc rId="1564" sId="2">
    <nc r="G44">
      <f>Лист1!G44</f>
    </nc>
  </rcc>
  <rcc rId="1565" sId="2">
    <nc r="H44">
      <f>Лист1!H44</f>
    </nc>
  </rcc>
  <rcc rId="1566" sId="2">
    <nc r="I44">
      <f>Лист1!I44</f>
    </nc>
  </rcc>
  <rcc rId="1567" sId="2">
    <nc r="J44">
      <f>Лист1!J44</f>
    </nc>
  </rcc>
  <rcc rId="1568" sId="2">
    <nc r="K44">
      <f>Лист1!K44</f>
    </nc>
  </rcc>
  <rcc rId="1569" sId="2">
    <nc r="L44">
      <f>Лист1!L44</f>
    </nc>
  </rcc>
  <rcc rId="1570" sId="2">
    <nc r="M44">
      <f>Лист1!M44</f>
    </nc>
  </rcc>
  <rcc rId="1571" sId="2">
    <nc r="N44">
      <f>Лист1!N44</f>
    </nc>
  </rcc>
  <rcc rId="1572" sId="2">
    <nc r="O44">
      <f>Лист1!O44</f>
    </nc>
  </rcc>
  <rcc rId="1573" sId="2">
    <nc r="P44">
      <f>Лист1!P44</f>
    </nc>
  </rcc>
  <rcc rId="1574" sId="2">
    <nc r="Q44">
      <f>Лист1!Q44</f>
    </nc>
  </rcc>
  <rcc rId="1575" sId="2">
    <nc r="R44">
      <f>Лист1!R44</f>
    </nc>
  </rcc>
  <rcc rId="1576" sId="2">
    <nc r="S44">
      <f>Лист1!S44</f>
    </nc>
  </rcc>
  <rcc rId="1577" sId="2">
    <nc r="T44">
      <f>Лист1!T44</f>
    </nc>
  </rcc>
  <rcc rId="1578" sId="2">
    <nc r="U44">
      <f>Лист1!U44</f>
    </nc>
  </rcc>
  <rcc rId="1579" sId="2">
    <nc r="F45">
      <f>Лист1!F45</f>
    </nc>
  </rcc>
  <rcc rId="1580" sId="2">
    <nc r="G45">
      <f>Лист1!G45</f>
    </nc>
  </rcc>
  <rcc rId="1581" sId="2">
    <nc r="H45">
      <f>Лист1!H45</f>
    </nc>
  </rcc>
  <rcc rId="1582" sId="2">
    <nc r="I45">
      <f>Лист1!I45</f>
    </nc>
  </rcc>
  <rcc rId="1583" sId="2">
    <nc r="J45">
      <f>Лист1!J45</f>
    </nc>
  </rcc>
  <rcc rId="1584" sId="2">
    <nc r="K45">
      <f>Лист1!K45</f>
    </nc>
  </rcc>
  <rcc rId="1585" sId="2">
    <nc r="L45">
      <f>Лист1!L45</f>
    </nc>
  </rcc>
  <rcc rId="1586" sId="2">
    <nc r="M45">
      <f>Лист1!M45</f>
    </nc>
  </rcc>
  <rcc rId="1587" sId="2">
    <nc r="N45">
      <f>Лист1!N45</f>
    </nc>
  </rcc>
  <rcc rId="1588" sId="2">
    <nc r="O45">
      <f>Лист1!O45</f>
    </nc>
  </rcc>
  <rcc rId="1589" sId="2">
    <nc r="P45">
      <f>Лист1!P45</f>
    </nc>
  </rcc>
  <rcc rId="1590" sId="2">
    <nc r="Q45">
      <f>Лист1!Q45</f>
    </nc>
  </rcc>
  <rcc rId="1591" sId="2">
    <nc r="R45">
      <f>Лист1!R45</f>
    </nc>
  </rcc>
  <rcc rId="1592" sId="2">
    <nc r="S45">
      <f>Лист1!S45</f>
    </nc>
  </rcc>
  <rcc rId="1593" sId="2">
    <nc r="T45">
      <f>Лист1!T45</f>
    </nc>
  </rcc>
  <rcc rId="1594" sId="2">
    <nc r="U45">
      <f>Лист1!U45</f>
    </nc>
  </rcc>
  <rcc rId="1595" sId="2">
    <nc r="F46">
      <f>Лист1!F46</f>
    </nc>
  </rcc>
  <rcc rId="1596" sId="2" numFmtId="4">
    <nc r="G46">
      <f>Лист1!G46</f>
    </nc>
  </rcc>
  <rcc rId="1597" sId="2" numFmtId="4">
    <nc r="H46">
      <f>Лист1!H46</f>
    </nc>
  </rcc>
  <rcc rId="1598" sId="2">
    <nc r="I46">
      <f>Лист1!I46</f>
    </nc>
  </rcc>
  <rcc rId="1599" sId="2">
    <nc r="J46">
      <f>Лист1!J46</f>
    </nc>
  </rcc>
  <rcc rId="1600" sId="2" numFmtId="4">
    <nc r="K46">
      <f>Лист1!K46</f>
    </nc>
  </rcc>
  <rcc rId="1601" sId="2" numFmtId="4">
    <nc r="L46">
      <f>Лист1!L46</f>
    </nc>
  </rcc>
  <rcc rId="1602" sId="2">
    <nc r="M46">
      <f>Лист1!M46</f>
    </nc>
  </rcc>
  <rcc rId="1603" sId="2">
    <nc r="N46">
      <f>Лист1!N46</f>
    </nc>
  </rcc>
  <rcc rId="1604" sId="2" numFmtId="4">
    <nc r="O46">
      <f>Лист1!O46</f>
    </nc>
  </rcc>
  <rcc rId="1605" sId="2" numFmtId="4">
    <nc r="P46">
      <f>Лист1!P46</f>
    </nc>
  </rcc>
  <rcc rId="1606" sId="2">
    <nc r="Q46">
      <f>Лист1!Q46</f>
    </nc>
  </rcc>
  <rcc rId="1607" sId="2">
    <nc r="R46">
      <f>Лист1!R46</f>
    </nc>
  </rcc>
  <rcc rId="1608" sId="2">
    <nc r="S46">
      <f>Лист1!S46</f>
    </nc>
  </rcc>
  <rcc rId="1609" sId="2">
    <nc r="T46">
      <f>Лист1!T46</f>
    </nc>
  </rcc>
  <rcc rId="1610" sId="2">
    <nc r="U46">
      <f>Лист1!U46</f>
    </nc>
  </rcc>
  <rcc rId="1611" sId="2">
    <nc r="F47">
      <f>Лист1!F47</f>
    </nc>
  </rcc>
  <rcc rId="1612" sId="2" numFmtId="4">
    <nc r="G47">
      <f>Лист1!G47</f>
    </nc>
  </rcc>
  <rcc rId="1613" sId="2" numFmtId="4">
    <nc r="H47">
      <f>Лист1!H47</f>
    </nc>
  </rcc>
  <rcc rId="1614" sId="2">
    <nc r="I47">
      <f>Лист1!I47</f>
    </nc>
  </rcc>
  <rcc rId="1615" sId="2">
    <nc r="J47">
      <f>Лист1!J47</f>
    </nc>
  </rcc>
  <rcc rId="1616" sId="2" numFmtId="4">
    <nc r="K47">
      <f>Лист1!K47</f>
    </nc>
  </rcc>
  <rcc rId="1617" sId="2" numFmtId="4">
    <nc r="L47">
      <f>Лист1!L47</f>
    </nc>
  </rcc>
  <rcc rId="1618" sId="2">
    <nc r="M47">
      <f>Лист1!M47</f>
    </nc>
  </rcc>
  <rcc rId="1619" sId="2">
    <nc r="N47">
      <f>Лист1!N47</f>
    </nc>
  </rcc>
  <rcc rId="1620" sId="2" numFmtId="4">
    <nc r="O47">
      <f>Лист1!O47</f>
    </nc>
  </rcc>
  <rcc rId="1621" sId="2" numFmtId="4">
    <nc r="P47">
      <f>Лист1!P47</f>
    </nc>
  </rcc>
  <rcc rId="1622" sId="2">
    <nc r="Q47">
      <f>Лист1!Q47</f>
    </nc>
  </rcc>
  <rcc rId="1623" sId="2">
    <nc r="R47">
      <f>Лист1!R47</f>
    </nc>
  </rcc>
  <rcc rId="1624" sId="2" numFmtId="4">
    <nc r="S47">
      <f>Лист1!S47</f>
    </nc>
  </rcc>
  <rcc rId="1625" sId="2" numFmtId="4">
    <nc r="T47">
      <f>Лист1!T47</f>
    </nc>
  </rcc>
  <rcc rId="1626" sId="2">
    <nc r="U47">
      <f>Лист1!U47</f>
    </nc>
  </rcc>
  <rcc rId="1627" sId="2">
    <nc r="F48">
      <f>Лист1!F48</f>
    </nc>
  </rcc>
  <rcc rId="1628" sId="2">
    <nc r="G48">
      <f>Лист1!G48</f>
    </nc>
  </rcc>
  <rcc rId="1629" sId="2">
    <nc r="H48">
      <f>Лист1!H48</f>
    </nc>
  </rcc>
  <rcc rId="1630" sId="2">
    <nc r="I48">
      <f>Лист1!I48</f>
    </nc>
  </rcc>
  <rcc rId="1631" sId="2">
    <nc r="J48">
      <f>Лист1!J48</f>
    </nc>
  </rcc>
  <rcc rId="1632" sId="2">
    <nc r="K48">
      <f>Лист1!K48</f>
    </nc>
  </rcc>
  <rcc rId="1633" sId="2">
    <nc r="L48">
      <f>Лист1!L48</f>
    </nc>
  </rcc>
  <rcc rId="1634" sId="2">
    <nc r="M48">
      <f>Лист1!M48</f>
    </nc>
  </rcc>
  <rcc rId="1635" sId="2">
    <nc r="N48">
      <f>Лист1!N48</f>
    </nc>
  </rcc>
  <rcc rId="1636" sId="2">
    <nc r="O48">
      <f>Лист1!O48</f>
    </nc>
  </rcc>
  <rcc rId="1637" sId="2">
    <nc r="P48">
      <f>Лист1!P48</f>
    </nc>
  </rcc>
  <rcc rId="1638" sId="2">
    <nc r="Q48">
      <f>Лист1!Q48</f>
    </nc>
  </rcc>
  <rcc rId="1639" sId="2">
    <nc r="R48">
      <f>Лист1!R48</f>
    </nc>
  </rcc>
  <rcc rId="1640" sId="2">
    <nc r="S48">
      <f>Лист1!S48</f>
    </nc>
  </rcc>
  <rcc rId="1641" sId="2">
    <nc r="T48">
      <f>Лист1!T48</f>
    </nc>
  </rcc>
  <rcc rId="1642" sId="2">
    <nc r="U48">
      <f>Лист1!U48</f>
    </nc>
  </rcc>
  <rcc rId="1643" sId="2">
    <nc r="F49">
      <f>Лист1!F49</f>
    </nc>
  </rcc>
  <rcc rId="1644" sId="2">
    <nc r="G49">
      <f>Лист1!G49</f>
    </nc>
  </rcc>
  <rcc rId="1645" sId="2">
    <nc r="H49">
      <f>Лист1!H49</f>
    </nc>
  </rcc>
  <rcc rId="1646" sId="2">
    <nc r="I49">
      <f>Лист1!I49</f>
    </nc>
  </rcc>
  <rcc rId="1647" sId="2">
    <nc r="J49">
      <f>Лист1!J49</f>
    </nc>
  </rcc>
  <rcc rId="1648" sId="2">
    <nc r="K49">
      <f>Лист1!K49</f>
    </nc>
  </rcc>
  <rcc rId="1649" sId="2">
    <nc r="L49">
      <f>Лист1!L49</f>
    </nc>
  </rcc>
  <rcc rId="1650" sId="2">
    <nc r="M49">
      <f>Лист1!M49</f>
    </nc>
  </rcc>
  <rcc rId="1651" sId="2">
    <nc r="N49">
      <f>Лист1!N49</f>
    </nc>
  </rcc>
  <rcc rId="1652" sId="2">
    <nc r="O49">
      <f>Лист1!O49</f>
    </nc>
  </rcc>
  <rcc rId="1653" sId="2">
    <nc r="P49">
      <f>Лист1!P49</f>
    </nc>
  </rcc>
  <rcc rId="1654" sId="2">
    <nc r="Q49">
      <f>Лист1!Q49</f>
    </nc>
  </rcc>
  <rcc rId="1655" sId="2">
    <nc r="R49">
      <f>Лист1!R49</f>
    </nc>
  </rcc>
  <rcc rId="1656" sId="2">
    <nc r="S49">
      <f>Лист1!S49</f>
    </nc>
  </rcc>
  <rcc rId="1657" sId="2">
    <nc r="T49">
      <f>Лист1!T49</f>
    </nc>
  </rcc>
  <rcc rId="1658" sId="2">
    <nc r="U49">
      <f>Лист1!U49</f>
    </nc>
  </rcc>
  <rcc rId="1659" sId="2">
    <nc r="F50">
      <f>Лист1!F50</f>
    </nc>
  </rcc>
  <rcc rId="1660" sId="2" numFmtId="4">
    <nc r="G50">
      <f>Лист1!G50</f>
    </nc>
  </rcc>
  <rcc rId="1661" sId="2" numFmtId="4">
    <nc r="H50">
      <f>Лист1!H50</f>
    </nc>
  </rcc>
  <rcc rId="1662" sId="2">
    <nc r="I50">
      <f>Лист1!I50</f>
    </nc>
  </rcc>
  <rcc rId="1663" sId="2">
    <nc r="J50">
      <f>Лист1!J50</f>
    </nc>
  </rcc>
  <rcc rId="1664" sId="2" numFmtId="4">
    <nc r="K50">
      <f>Лист1!K50</f>
    </nc>
  </rcc>
  <rcc rId="1665" sId="2" numFmtId="4">
    <nc r="L50">
      <f>Лист1!L50</f>
    </nc>
  </rcc>
  <rcc rId="1666" sId="2">
    <nc r="M50">
      <f>Лист1!M50</f>
    </nc>
  </rcc>
  <rcc rId="1667" sId="2">
    <nc r="N50">
      <f>Лист1!N50</f>
    </nc>
  </rcc>
  <rcc rId="1668" sId="2" numFmtId="4">
    <nc r="O50">
      <f>Лист1!O50</f>
    </nc>
  </rcc>
  <rcc rId="1669" sId="2" numFmtId="4">
    <nc r="P50">
      <f>Лист1!P50</f>
    </nc>
  </rcc>
  <rcc rId="1670" sId="2">
    <nc r="Q50">
      <f>Лист1!Q50</f>
    </nc>
  </rcc>
  <rcc rId="1671" sId="2">
    <nc r="R50">
      <f>Лист1!R50</f>
    </nc>
  </rcc>
  <rcc rId="1672" sId="2">
    <nc r="S50">
      <f>Лист1!S50</f>
    </nc>
  </rcc>
  <rcc rId="1673" sId="2">
    <nc r="T50">
      <f>Лист1!T50</f>
    </nc>
  </rcc>
  <rcc rId="1674" sId="2">
    <nc r="U50">
      <f>Лист1!U50</f>
    </nc>
  </rcc>
  <rcc rId="1675" sId="2">
    <nc r="F51">
      <f>Лист1!F51</f>
    </nc>
  </rcc>
  <rcc rId="1676" sId="2">
    <nc r="G51">
      <f>Лист1!G51</f>
    </nc>
  </rcc>
  <rcc rId="1677" sId="2">
    <nc r="H51">
      <f>Лист1!H51</f>
    </nc>
  </rcc>
  <rcc rId="1678" sId="2">
    <nc r="I51">
      <f>Лист1!I51</f>
    </nc>
  </rcc>
  <rcc rId="1679" sId="2">
    <nc r="J51">
      <f>Лист1!J51</f>
    </nc>
  </rcc>
  <rcc rId="1680" sId="2">
    <nc r="K51">
      <f>Лист1!K51</f>
    </nc>
  </rcc>
  <rcc rId="1681" sId="2">
    <nc r="L51">
      <f>Лист1!L51</f>
    </nc>
  </rcc>
  <rcc rId="1682" sId="2">
    <nc r="M51">
      <f>Лист1!M51</f>
    </nc>
  </rcc>
  <rcc rId="1683" sId="2">
    <nc r="N51">
      <f>Лист1!N51</f>
    </nc>
  </rcc>
  <rcc rId="1684" sId="2">
    <nc r="O51">
      <f>Лист1!O51</f>
    </nc>
  </rcc>
  <rcc rId="1685" sId="2">
    <nc r="P51">
      <f>Лист1!P51</f>
    </nc>
  </rcc>
  <rcc rId="1686" sId="2">
    <nc r="Q51">
      <f>Лист1!Q51</f>
    </nc>
  </rcc>
  <rcc rId="1687" sId="2">
    <nc r="R51">
      <f>Лист1!R51</f>
    </nc>
  </rcc>
  <rcc rId="1688" sId="2">
    <nc r="S51">
      <f>Лист1!S51</f>
    </nc>
  </rcc>
  <rcc rId="1689" sId="2">
    <nc r="T51">
      <f>Лист1!T51</f>
    </nc>
  </rcc>
  <rcc rId="1690" sId="2">
    <nc r="U51">
      <f>Лист1!U51</f>
    </nc>
  </rcc>
  <rcc rId="1691" sId="2">
    <nc r="F52">
      <f>Лист1!F52</f>
    </nc>
  </rcc>
  <rcc rId="1692" sId="2">
    <nc r="G52">
      <f>Лист1!G52</f>
    </nc>
  </rcc>
  <rcc rId="1693" sId="2">
    <nc r="H52">
      <f>Лист1!H52</f>
    </nc>
  </rcc>
  <rcc rId="1694" sId="2">
    <nc r="I52">
      <f>Лист1!I52</f>
    </nc>
  </rcc>
  <rcc rId="1695" sId="2">
    <nc r="J52">
      <f>Лист1!J52</f>
    </nc>
  </rcc>
  <rcc rId="1696" sId="2">
    <nc r="K52">
      <f>Лист1!K52</f>
    </nc>
  </rcc>
  <rcc rId="1697" sId="2">
    <nc r="L52">
      <f>Лист1!L52</f>
    </nc>
  </rcc>
  <rcc rId="1698" sId="2">
    <nc r="M52">
      <f>Лист1!M52</f>
    </nc>
  </rcc>
  <rcc rId="1699" sId="2">
    <nc r="N52">
      <f>Лист1!N52</f>
    </nc>
  </rcc>
  <rcc rId="1700" sId="2">
    <nc r="O52">
      <f>Лист1!O52</f>
    </nc>
  </rcc>
  <rcc rId="1701" sId="2">
    <nc r="P52">
      <f>Лист1!P52</f>
    </nc>
  </rcc>
  <rcc rId="1702" sId="2">
    <nc r="Q52">
      <f>Лист1!Q52</f>
    </nc>
  </rcc>
  <rcc rId="1703" sId="2">
    <nc r="R52">
      <f>Лист1!R52</f>
    </nc>
  </rcc>
  <rcc rId="1704" sId="2">
    <nc r="S52">
      <f>Лист1!S52</f>
    </nc>
  </rcc>
  <rcc rId="1705" sId="2">
    <nc r="T52">
      <f>Лист1!T52</f>
    </nc>
  </rcc>
  <rcc rId="1706" sId="2">
    <nc r="U52">
      <f>Лист1!U52</f>
    </nc>
  </rcc>
  <rcc rId="1707" sId="2">
    <nc r="F53">
      <f>Лист1!F53</f>
    </nc>
  </rcc>
  <rcc rId="1708" sId="2" numFmtId="4">
    <nc r="G53">
      <f>Лист1!G53</f>
    </nc>
  </rcc>
  <rcc rId="1709" sId="2" numFmtId="4">
    <nc r="H53">
      <f>Лист1!H53</f>
    </nc>
  </rcc>
  <rcc rId="1710" sId="2">
    <nc r="I53">
      <f>Лист1!I53</f>
    </nc>
  </rcc>
  <rcc rId="1711" sId="2">
    <nc r="J53">
      <f>Лист1!J53</f>
    </nc>
  </rcc>
  <rcc rId="1712" sId="2" numFmtId="4">
    <nc r="K53">
      <f>Лист1!K53</f>
    </nc>
  </rcc>
  <rcc rId="1713" sId="2" numFmtId="4">
    <nc r="L53">
      <f>Лист1!L53</f>
    </nc>
  </rcc>
  <rcc rId="1714" sId="2">
    <nc r="M53">
      <f>Лист1!M53</f>
    </nc>
  </rcc>
  <rcc rId="1715" sId="2">
    <nc r="N53">
      <f>Лист1!N53</f>
    </nc>
  </rcc>
  <rcc rId="1716" sId="2" numFmtId="4">
    <nc r="O53">
      <f>Лист1!O53</f>
    </nc>
  </rcc>
  <rcc rId="1717" sId="2" numFmtId="4">
    <nc r="P53">
      <f>Лист1!P53</f>
    </nc>
  </rcc>
  <rcc rId="1718" sId="2">
    <nc r="Q53">
      <f>Лист1!Q53</f>
    </nc>
  </rcc>
  <rcc rId="1719" sId="2">
    <nc r="R53">
      <f>Лист1!R53</f>
    </nc>
  </rcc>
  <rcc rId="1720" sId="2" numFmtId="4">
    <nc r="S53">
      <f>Лист1!S53</f>
    </nc>
  </rcc>
  <rcc rId="1721" sId="2">
    <nc r="T53">
      <f>Лист1!T53</f>
    </nc>
  </rcc>
  <rcc rId="1722" sId="2">
    <nc r="U53">
      <f>Лист1!U53</f>
    </nc>
  </rcc>
  <rcc rId="1723" sId="2">
    <nc r="F54">
      <f>Лист1!F54</f>
    </nc>
  </rcc>
  <rcc rId="1724" sId="2">
    <nc r="G54">
      <f>Лист1!G54</f>
    </nc>
  </rcc>
  <rcc rId="1725" sId="2">
    <nc r="H54">
      <f>Лист1!H54</f>
    </nc>
  </rcc>
  <rcc rId="1726" sId="2">
    <nc r="I54">
      <f>Лист1!I54</f>
    </nc>
  </rcc>
  <rcc rId="1727" sId="2">
    <nc r="J54">
      <f>Лист1!J54</f>
    </nc>
  </rcc>
  <rcc rId="1728" sId="2">
    <nc r="K54">
      <f>Лист1!K54</f>
    </nc>
  </rcc>
  <rcc rId="1729" sId="2">
    <nc r="L54">
      <f>Лист1!L54</f>
    </nc>
  </rcc>
  <rcc rId="1730" sId="2">
    <nc r="M54">
      <f>Лист1!M54</f>
    </nc>
  </rcc>
  <rcc rId="1731" sId="2">
    <nc r="N54">
      <f>Лист1!N54</f>
    </nc>
  </rcc>
  <rcc rId="1732" sId="2">
    <nc r="O54">
      <f>Лист1!O54</f>
    </nc>
  </rcc>
  <rcc rId="1733" sId="2">
    <nc r="P54">
      <f>Лист1!P54</f>
    </nc>
  </rcc>
  <rcc rId="1734" sId="2">
    <nc r="Q54">
      <f>Лист1!Q54</f>
    </nc>
  </rcc>
  <rcc rId="1735" sId="2">
    <nc r="R54">
      <f>Лист1!R54</f>
    </nc>
  </rcc>
  <rcc rId="1736" sId="2">
    <nc r="S54">
      <f>Лист1!S54</f>
    </nc>
  </rcc>
  <rcc rId="1737" sId="2">
    <nc r="T54">
      <f>Лист1!T54</f>
    </nc>
  </rcc>
  <rcc rId="1738" sId="2">
    <nc r="U54">
      <f>Лист1!U54</f>
    </nc>
  </rcc>
  <rcc rId="1739" sId="2">
    <nc r="F55">
      <f>Лист1!F55</f>
    </nc>
  </rcc>
  <rcc rId="1740" sId="2">
    <nc r="G55">
      <f>Лист1!G55</f>
    </nc>
  </rcc>
  <rcc rId="1741" sId="2">
    <nc r="H55">
      <f>Лист1!H55</f>
    </nc>
  </rcc>
  <rcc rId="1742" sId="2">
    <nc r="I55">
      <f>Лист1!I55</f>
    </nc>
  </rcc>
  <rcc rId="1743" sId="2">
    <nc r="J55">
      <f>Лист1!J55</f>
    </nc>
  </rcc>
  <rcc rId="1744" sId="2">
    <nc r="K55">
      <f>Лист1!K55</f>
    </nc>
  </rcc>
  <rcc rId="1745" sId="2">
    <nc r="L55">
      <f>Лист1!L55</f>
    </nc>
  </rcc>
  <rcc rId="1746" sId="2">
    <nc r="M55">
      <f>Лист1!M55</f>
    </nc>
  </rcc>
  <rcc rId="1747" sId="2">
    <nc r="N55">
      <f>Лист1!N55</f>
    </nc>
  </rcc>
  <rcc rId="1748" sId="2">
    <nc r="O55">
      <f>Лист1!O55</f>
    </nc>
  </rcc>
  <rcc rId="1749" sId="2">
    <nc r="P55">
      <f>Лист1!P55</f>
    </nc>
  </rcc>
  <rcc rId="1750" sId="2">
    <nc r="Q55">
      <f>Лист1!Q55</f>
    </nc>
  </rcc>
  <rcc rId="1751" sId="2">
    <nc r="R55">
      <f>Лист1!R55</f>
    </nc>
  </rcc>
  <rcc rId="1752" sId="2">
    <nc r="S55">
      <f>Лист1!S55</f>
    </nc>
  </rcc>
  <rcc rId="1753" sId="2">
    <nc r="T55">
      <f>Лист1!T55</f>
    </nc>
  </rcc>
  <rcc rId="1754" sId="2">
    <nc r="U55">
      <f>Лист1!U55</f>
    </nc>
  </rcc>
  <rcc rId="1755" sId="2">
    <nc r="F56">
      <f>Лист1!F56</f>
    </nc>
  </rcc>
  <rcc rId="1756" sId="2" numFmtId="4">
    <nc r="G56">
      <f>Лист1!G56</f>
    </nc>
  </rcc>
  <rcc rId="1757" sId="2" numFmtId="4">
    <nc r="H56">
      <f>Лист1!H56</f>
    </nc>
  </rcc>
  <rcc rId="1758" sId="2">
    <nc r="I56">
      <f>Лист1!I56</f>
    </nc>
  </rcc>
  <rcc rId="1759" sId="2">
    <nc r="J56">
      <f>Лист1!J56</f>
    </nc>
  </rcc>
  <rcc rId="1760" sId="2" numFmtId="4">
    <nc r="K56">
      <f>Лист1!K56</f>
    </nc>
  </rcc>
  <rcc rId="1761" sId="2" numFmtId="4">
    <nc r="L56">
      <f>Лист1!L56</f>
    </nc>
  </rcc>
  <rcc rId="1762" sId="2">
    <nc r="M56">
      <f>Лист1!M56</f>
    </nc>
  </rcc>
  <rcc rId="1763" sId="2">
    <nc r="N56">
      <f>Лист1!N56</f>
    </nc>
  </rcc>
  <rcc rId="1764" sId="2" numFmtId="4">
    <nc r="O56">
      <f>Лист1!O56</f>
    </nc>
  </rcc>
  <rcc rId="1765" sId="2" numFmtId="4">
    <nc r="P56">
      <f>Лист1!P56</f>
    </nc>
  </rcc>
  <rcc rId="1766" sId="2">
    <nc r="Q56">
      <f>Лист1!Q56</f>
    </nc>
  </rcc>
  <rcc rId="1767" sId="2">
    <nc r="R56">
      <f>Лист1!R56</f>
    </nc>
  </rcc>
  <rcc rId="1768" sId="2" numFmtId="4">
    <nc r="S56">
      <f>Лист1!S56</f>
    </nc>
  </rcc>
  <rcc rId="1769" sId="2" numFmtId="4">
    <nc r="T56">
      <f>Лист1!T56</f>
    </nc>
  </rcc>
  <rcc rId="1770" sId="2">
    <nc r="U56">
      <f>Лист1!U56</f>
    </nc>
  </rcc>
  <rcc rId="1771" sId="2">
    <nc r="F57">
      <f>Лист1!F57</f>
    </nc>
  </rcc>
  <rcc rId="1772" sId="2" numFmtId="4">
    <nc r="G57">
      <f>Лист1!G57</f>
    </nc>
  </rcc>
  <rcc rId="1773" sId="2" numFmtId="4">
    <nc r="H57">
      <f>Лист1!H57</f>
    </nc>
  </rcc>
  <rcc rId="1774" sId="2">
    <nc r="I57">
      <f>Лист1!I57</f>
    </nc>
  </rcc>
  <rcc rId="1775" sId="2">
    <nc r="J57">
      <f>Лист1!J57</f>
    </nc>
  </rcc>
  <rcc rId="1776" sId="2" numFmtId="4">
    <nc r="K57">
      <f>Лист1!K57</f>
    </nc>
  </rcc>
  <rcc rId="1777" sId="2" numFmtId="4">
    <nc r="L57">
      <f>Лист1!L57</f>
    </nc>
  </rcc>
  <rcc rId="1778" sId="2">
    <nc r="M57">
      <f>Лист1!M57</f>
    </nc>
  </rcc>
  <rcc rId="1779" sId="2">
    <nc r="N57">
      <f>Лист1!N57</f>
    </nc>
  </rcc>
  <rcc rId="1780" sId="2" numFmtId="4">
    <nc r="O57">
      <f>Лист1!O57</f>
    </nc>
  </rcc>
  <rcc rId="1781" sId="2" numFmtId="4">
    <nc r="P57">
      <f>Лист1!P57</f>
    </nc>
  </rcc>
  <rcc rId="1782" sId="2">
    <nc r="Q57">
      <f>Лист1!Q57</f>
    </nc>
  </rcc>
  <rcc rId="1783" sId="2">
    <nc r="R57">
      <f>Лист1!R57</f>
    </nc>
  </rcc>
  <rcc rId="1784" sId="2" numFmtId="4">
    <nc r="S57">
      <f>Лист1!S57</f>
    </nc>
  </rcc>
  <rcc rId="1785" sId="2" numFmtId="4">
    <nc r="T57">
      <f>Лист1!T57</f>
    </nc>
  </rcc>
  <rcc rId="1786" sId="2">
    <nc r="U57">
      <f>Лист1!U57</f>
    </nc>
  </rcc>
  <rcc rId="1787" sId="2">
    <nc r="F58">
      <f>Лист1!F58</f>
    </nc>
  </rcc>
  <rcc rId="1788" sId="2" numFmtId="4">
    <nc r="G58">
      <f>Лист1!G58</f>
    </nc>
  </rcc>
  <rcc rId="1789" sId="2">
    <nc r="H58">
      <f>Лист1!H58</f>
    </nc>
  </rcc>
  <rcc rId="1790" sId="2">
    <nc r="I58">
      <f>Лист1!I58</f>
    </nc>
  </rcc>
  <rcc rId="1791" sId="2">
    <nc r="J58">
      <f>Лист1!J58</f>
    </nc>
  </rcc>
  <rcc rId="1792" sId="2" numFmtId="4">
    <nc r="K58">
      <f>Лист1!K58</f>
    </nc>
  </rcc>
  <rcc rId="1793" sId="2">
    <nc r="L58">
      <f>Лист1!L58</f>
    </nc>
  </rcc>
  <rcc rId="1794" sId="2">
    <nc r="M58">
      <f>Лист1!M58</f>
    </nc>
  </rcc>
  <rcc rId="1795" sId="2">
    <nc r="N58">
      <f>Лист1!N58</f>
    </nc>
  </rcc>
  <rcc rId="1796" sId="2">
    <nc r="O58">
      <f>Лист1!O58</f>
    </nc>
  </rcc>
  <rcc rId="1797" sId="2">
    <nc r="P58">
      <f>Лист1!P58</f>
    </nc>
  </rcc>
  <rcc rId="1798" sId="2">
    <nc r="Q58">
      <f>Лист1!Q58</f>
    </nc>
  </rcc>
  <rcc rId="1799" sId="2">
    <nc r="R58">
      <f>Лист1!R58</f>
    </nc>
  </rcc>
  <rcc rId="1800" sId="2">
    <nc r="S58">
      <f>Лист1!S58</f>
    </nc>
  </rcc>
  <rcc rId="1801" sId="2">
    <nc r="T58">
      <f>Лист1!T58</f>
    </nc>
  </rcc>
  <rcc rId="1802" sId="2">
    <nc r="U58">
      <f>Лист1!U58</f>
    </nc>
  </rcc>
  <rcc rId="1803" sId="2">
    <nc r="F59">
      <f>Лист1!F59</f>
    </nc>
  </rcc>
  <rcc rId="1804" sId="2" numFmtId="4">
    <nc r="G59">
      <f>Лист1!G59</f>
    </nc>
  </rcc>
  <rcc rId="1805" sId="2">
    <nc r="H59">
      <f>Лист1!H59</f>
    </nc>
  </rcc>
  <rcc rId="1806" sId="2">
    <nc r="I59">
      <f>Лист1!I59</f>
    </nc>
  </rcc>
  <rcc rId="1807" sId="2">
    <nc r="J59">
      <f>Лист1!J59</f>
    </nc>
  </rcc>
  <rcc rId="1808" sId="2">
    <nc r="K59">
      <f>Лист1!K59</f>
    </nc>
  </rcc>
  <rcc rId="1809" sId="2">
    <nc r="L59">
      <f>Лист1!L59</f>
    </nc>
  </rcc>
  <rcc rId="1810" sId="2">
    <nc r="M59">
      <f>Лист1!M59</f>
    </nc>
  </rcc>
  <rcc rId="1811" sId="2">
    <nc r="N59">
      <f>Лист1!N59</f>
    </nc>
  </rcc>
  <rcc rId="1812" sId="2">
    <nc r="O59">
      <f>Лист1!O59</f>
    </nc>
  </rcc>
  <rcc rId="1813" sId="2">
    <nc r="P59">
      <f>Лист1!P59</f>
    </nc>
  </rcc>
  <rcc rId="1814" sId="2">
    <nc r="Q59">
      <f>Лист1!Q59</f>
    </nc>
  </rcc>
  <rcc rId="1815" sId="2">
    <nc r="R59">
      <f>Лист1!R59</f>
    </nc>
  </rcc>
  <rcc rId="1816" sId="2">
    <nc r="S59">
      <f>Лист1!S59</f>
    </nc>
  </rcc>
  <rcc rId="1817" sId="2">
    <nc r="T59">
      <f>Лист1!T59</f>
    </nc>
  </rcc>
  <rcc rId="1818" sId="2">
    <nc r="U59">
      <f>Лист1!U59</f>
    </nc>
  </rcc>
  <rcc rId="1819" sId="2">
    <nc r="F60">
      <f>Лист1!F60</f>
    </nc>
  </rcc>
  <rcc rId="1820" sId="2" numFmtId="4">
    <nc r="G60">
      <f>Лист1!G60</f>
    </nc>
  </rcc>
  <rcc rId="1821" sId="2" numFmtId="4">
    <nc r="H60">
      <f>Лист1!H60</f>
    </nc>
  </rcc>
  <rcc rId="1822" sId="2">
    <nc r="I60">
      <f>Лист1!I60</f>
    </nc>
  </rcc>
  <rcc rId="1823" sId="2">
    <nc r="J60">
      <f>Лист1!J60</f>
    </nc>
  </rcc>
  <rcc rId="1824" sId="2" numFmtId="4">
    <nc r="K60">
      <f>Лист1!K60</f>
    </nc>
  </rcc>
  <rcc rId="1825" sId="2" numFmtId="4">
    <nc r="L60">
      <f>Лист1!L60</f>
    </nc>
  </rcc>
  <rcc rId="1826" sId="2">
    <nc r="M60">
      <f>Лист1!M60</f>
    </nc>
  </rcc>
  <rcc rId="1827" sId="2">
    <nc r="N60">
      <f>Лист1!N60</f>
    </nc>
  </rcc>
  <rcc rId="1828" sId="2" numFmtId="4">
    <nc r="O60">
      <f>Лист1!O60</f>
    </nc>
  </rcc>
  <rcc rId="1829" sId="2" numFmtId="4">
    <nc r="P60">
      <f>Лист1!P60</f>
    </nc>
  </rcc>
  <rcc rId="1830" sId="2">
    <nc r="Q60">
      <f>Лист1!Q60</f>
    </nc>
  </rcc>
  <rcc rId="1831" sId="2">
    <nc r="R60">
      <f>Лист1!R60</f>
    </nc>
  </rcc>
  <rcc rId="1832" sId="2" numFmtId="4">
    <nc r="S60">
      <f>Лист1!S60</f>
    </nc>
  </rcc>
  <rcc rId="1833" sId="2" numFmtId="4">
    <nc r="T60">
      <f>Лист1!T60</f>
    </nc>
  </rcc>
  <rcc rId="1834" sId="2">
    <nc r="U60">
      <f>Лист1!U60</f>
    </nc>
  </rcc>
  <rcc rId="1835" sId="2">
    <nc r="F61">
      <f>Лист1!F61</f>
    </nc>
  </rcc>
  <rcc rId="1836" sId="2" numFmtId="4">
    <nc r="G61">
      <f>Лист1!G61</f>
    </nc>
  </rcc>
  <rcc rId="1837" sId="2" numFmtId="4">
    <nc r="H61">
      <f>Лист1!H61</f>
    </nc>
  </rcc>
  <rcc rId="1838" sId="2">
    <nc r="I61">
      <f>Лист1!I61</f>
    </nc>
  </rcc>
  <rcc rId="1839" sId="2">
    <nc r="J61">
      <f>Лист1!J61</f>
    </nc>
  </rcc>
  <rcc rId="1840" sId="2" numFmtId="4">
    <nc r="K61">
      <f>Лист1!K61</f>
    </nc>
  </rcc>
  <rcc rId="1841" sId="2" numFmtId="4">
    <nc r="L61">
      <f>Лист1!L61</f>
    </nc>
  </rcc>
  <rcc rId="1842" sId="2">
    <nc r="M61">
      <f>Лист1!M61</f>
    </nc>
  </rcc>
  <rcc rId="1843" sId="2">
    <nc r="N61">
      <f>Лист1!N61</f>
    </nc>
  </rcc>
  <rcc rId="1844" sId="2" numFmtId="4">
    <nc r="O61">
      <f>Лист1!O61</f>
    </nc>
  </rcc>
  <rcc rId="1845" sId="2" numFmtId="4">
    <nc r="P61">
      <f>Лист1!P61</f>
    </nc>
  </rcc>
  <rcc rId="1846" sId="2">
    <nc r="Q61">
      <f>Лист1!Q61</f>
    </nc>
  </rcc>
  <rcc rId="1847" sId="2">
    <nc r="R61">
      <f>Лист1!R61</f>
    </nc>
  </rcc>
  <rcc rId="1848" sId="2" numFmtId="4">
    <nc r="S61">
      <f>Лист1!S61</f>
    </nc>
  </rcc>
  <rcc rId="1849" sId="2" numFmtId="4">
    <nc r="T61">
      <f>Лист1!T61</f>
    </nc>
  </rcc>
  <rcc rId="1850" sId="2">
    <nc r="U61">
      <f>Лист1!U61</f>
    </nc>
  </rcc>
  <rcc rId="1851" sId="2">
    <nc r="F62">
      <f>Лист1!F62</f>
    </nc>
  </rcc>
  <rcc rId="1852" sId="2" numFmtId="4">
    <nc r="G62">
      <f>Лист1!G62</f>
    </nc>
  </rcc>
  <rcc rId="1853" sId="2" numFmtId="4">
    <nc r="H62">
      <f>Лист1!H62</f>
    </nc>
  </rcc>
  <rcc rId="1854" sId="2">
    <nc r="I62">
      <f>Лист1!I62</f>
    </nc>
  </rcc>
  <rcc rId="1855" sId="2">
    <nc r="J62">
      <f>Лист1!J62</f>
    </nc>
  </rcc>
  <rcc rId="1856" sId="2" numFmtId="4">
    <nc r="K62">
      <f>Лист1!K62</f>
    </nc>
  </rcc>
  <rcc rId="1857" sId="2" numFmtId="4">
    <nc r="L62">
      <f>Лист1!L62</f>
    </nc>
  </rcc>
  <rcc rId="1858" sId="2">
    <nc r="M62">
      <f>Лист1!M62</f>
    </nc>
  </rcc>
  <rcc rId="1859" sId="2">
    <nc r="N62">
      <f>Лист1!N62</f>
    </nc>
  </rcc>
  <rcc rId="1860" sId="2" numFmtId="4">
    <nc r="O62">
      <f>Лист1!O62</f>
    </nc>
  </rcc>
  <rcc rId="1861" sId="2" numFmtId="4">
    <nc r="P62">
      <f>Лист1!P62</f>
    </nc>
  </rcc>
  <rcc rId="1862" sId="2">
    <nc r="Q62">
      <f>Лист1!Q62</f>
    </nc>
  </rcc>
  <rcc rId="1863" sId="2">
    <nc r="R62">
      <f>Лист1!R62</f>
    </nc>
  </rcc>
  <rcc rId="1864" sId="2" numFmtId="4">
    <nc r="S62">
      <f>Лист1!S62</f>
    </nc>
  </rcc>
  <rcc rId="1865" sId="2" numFmtId="4">
    <nc r="T62">
      <f>Лист1!T62</f>
    </nc>
  </rcc>
  <rcc rId="1866" sId="2">
    <nc r="U62">
      <f>Лист1!U62</f>
    </nc>
  </rcc>
  <rcc rId="1867" sId="2">
    <nc r="F63">
      <f>Лист1!F63</f>
    </nc>
  </rcc>
  <rcc rId="1868" sId="2" numFmtId="4">
    <nc r="G63">
      <f>Лист1!G63</f>
    </nc>
  </rcc>
  <rcc rId="1869" sId="2" numFmtId="4">
    <nc r="H63">
      <f>Лист1!H63</f>
    </nc>
  </rcc>
  <rcc rId="1870" sId="2">
    <nc r="I63">
      <f>Лист1!I63</f>
    </nc>
  </rcc>
  <rcc rId="1871" sId="2">
    <nc r="J63">
      <f>Лист1!J63</f>
    </nc>
  </rcc>
  <rcc rId="1872" sId="2" numFmtId="4">
    <nc r="K63">
      <f>Лист1!K63</f>
    </nc>
  </rcc>
  <rcc rId="1873" sId="2" numFmtId="4">
    <nc r="L63">
      <f>Лист1!L63</f>
    </nc>
  </rcc>
  <rcc rId="1874" sId="2">
    <nc r="M63">
      <f>Лист1!M63</f>
    </nc>
  </rcc>
  <rcc rId="1875" sId="2">
    <nc r="N63">
      <f>Лист1!N63</f>
    </nc>
  </rcc>
  <rcc rId="1876" sId="2" numFmtId="4">
    <nc r="O63">
      <f>Лист1!O63</f>
    </nc>
  </rcc>
  <rcc rId="1877" sId="2" numFmtId="4">
    <nc r="P63">
      <f>Лист1!P63</f>
    </nc>
  </rcc>
  <rcc rId="1878" sId="2">
    <nc r="Q63">
      <f>Лист1!Q63</f>
    </nc>
  </rcc>
  <rcc rId="1879" sId="2">
    <nc r="R63">
      <f>Лист1!R63</f>
    </nc>
  </rcc>
  <rcc rId="1880" sId="2" numFmtId="4">
    <nc r="S63">
      <f>Лист1!S63</f>
    </nc>
  </rcc>
  <rcc rId="1881" sId="2" numFmtId="4">
    <nc r="T63">
      <f>Лист1!T63</f>
    </nc>
  </rcc>
  <rcc rId="1882" sId="2">
    <nc r="U63">
      <f>Лист1!U63</f>
    </nc>
  </rcc>
  <rcc rId="1883" sId="2">
    <nc r="F64">
      <f>Лист1!F64</f>
    </nc>
  </rcc>
  <rcc rId="1884" sId="2" numFmtId="4">
    <nc r="G64">
      <f>Лист1!G64</f>
    </nc>
  </rcc>
  <rcc rId="1885" sId="2">
    <nc r="H64">
      <f>Лист1!H64</f>
    </nc>
  </rcc>
  <rcc rId="1886" sId="2">
    <nc r="I64">
      <f>Лист1!I64</f>
    </nc>
  </rcc>
  <rcc rId="1887" sId="2">
    <nc r="J64">
      <f>Лист1!J64</f>
    </nc>
  </rcc>
  <rcc rId="1888" sId="2" numFmtId="4">
    <nc r="K64">
      <f>Лист1!K64</f>
    </nc>
  </rcc>
  <rcc rId="1889" sId="2">
    <nc r="L64">
      <f>Лист1!L64</f>
    </nc>
  </rcc>
  <rcc rId="1890" sId="2">
    <nc r="M64">
      <f>Лист1!M64</f>
    </nc>
  </rcc>
  <rcc rId="1891" sId="2">
    <nc r="N64">
      <f>Лист1!N64</f>
    </nc>
  </rcc>
  <rcc rId="1892" sId="2" numFmtId="4">
    <nc r="O64">
      <f>Лист1!O64</f>
    </nc>
  </rcc>
  <rcc rId="1893" sId="2">
    <nc r="P64">
      <f>Лист1!P64</f>
    </nc>
  </rcc>
  <rcc rId="1894" sId="2">
    <nc r="Q64">
      <f>Лист1!Q64</f>
    </nc>
  </rcc>
  <rcc rId="1895" sId="2">
    <nc r="R64">
      <f>Лист1!R64</f>
    </nc>
  </rcc>
  <rcc rId="1896" sId="2">
    <nc r="S64">
      <f>Лист1!S64</f>
    </nc>
  </rcc>
  <rcc rId="1897" sId="2">
    <nc r="T64">
      <f>Лист1!T64</f>
    </nc>
  </rcc>
  <rcc rId="1898" sId="2">
    <nc r="U64">
      <f>Лист1!U64</f>
    </nc>
  </rcc>
  <rcc rId="1899" sId="2">
    <nc r="F65">
      <f>Лист1!F65</f>
    </nc>
  </rcc>
  <rcc rId="1900" sId="2">
    <nc r="G65">
      <f>Лист1!G65</f>
    </nc>
  </rcc>
  <rcc rId="1901" sId="2">
    <nc r="H65">
      <f>Лист1!H65</f>
    </nc>
  </rcc>
  <rcc rId="1902" sId="2">
    <nc r="I65">
      <f>Лист1!I65</f>
    </nc>
  </rcc>
  <rcc rId="1903" sId="2">
    <nc r="J65">
      <f>Лист1!J65</f>
    </nc>
  </rcc>
  <rcc rId="1904" sId="2">
    <nc r="K65">
      <f>Лист1!K65</f>
    </nc>
  </rcc>
  <rcc rId="1905" sId="2">
    <nc r="L65">
      <f>Лист1!L65</f>
    </nc>
  </rcc>
  <rcc rId="1906" sId="2">
    <nc r="M65">
      <f>Лист1!M65</f>
    </nc>
  </rcc>
  <rcc rId="1907" sId="2">
    <nc r="N65">
      <f>Лист1!N65</f>
    </nc>
  </rcc>
  <rcc rId="1908" sId="2" numFmtId="4">
    <nc r="O65">
      <f>Лист1!O65</f>
    </nc>
  </rcc>
  <rcc rId="1909" sId="2">
    <nc r="P65">
      <f>Лист1!P65</f>
    </nc>
  </rcc>
  <rcc rId="1910" sId="2">
    <nc r="Q65">
      <f>Лист1!Q65</f>
    </nc>
  </rcc>
  <rcc rId="1911" sId="2">
    <nc r="R65">
      <f>Лист1!R65</f>
    </nc>
  </rcc>
  <rcc rId="1912" sId="2">
    <nc r="S65">
      <f>Лист1!S65</f>
    </nc>
  </rcc>
  <rcc rId="1913" sId="2">
    <nc r="T65">
      <f>Лист1!T65</f>
    </nc>
  </rcc>
  <rcc rId="1914" sId="2">
    <nc r="U65">
      <f>Лист1!U65</f>
    </nc>
  </rcc>
  <rcc rId="1915" sId="2">
    <nc r="F66">
      <f>Лист1!F66</f>
    </nc>
  </rcc>
  <rcc rId="1916" sId="2">
    <nc r="G66">
      <f>Лист1!G66</f>
    </nc>
  </rcc>
  <rcc rId="1917" sId="2">
    <nc r="H66">
      <f>Лист1!H66</f>
    </nc>
  </rcc>
  <rcc rId="1918" sId="2">
    <nc r="I66">
      <f>Лист1!I66</f>
    </nc>
  </rcc>
  <rcc rId="1919" sId="2">
    <nc r="J66">
      <f>Лист1!J66</f>
    </nc>
  </rcc>
  <rcc rId="1920" sId="2">
    <nc r="K66">
      <f>Лист1!K66</f>
    </nc>
  </rcc>
  <rcc rId="1921" sId="2">
    <nc r="L66">
      <f>Лист1!L66</f>
    </nc>
  </rcc>
  <rcc rId="1922" sId="2">
    <nc r="M66">
      <f>Лист1!M66</f>
    </nc>
  </rcc>
  <rcc rId="1923" sId="2">
    <nc r="N66">
      <f>Лист1!N66</f>
    </nc>
  </rcc>
  <rcc rId="1924" sId="2">
    <nc r="O66">
      <f>Лист1!O66</f>
    </nc>
  </rcc>
  <rcc rId="1925" sId="2">
    <nc r="P66">
      <f>Лист1!P66</f>
    </nc>
  </rcc>
  <rcc rId="1926" sId="2">
    <nc r="Q66">
      <f>Лист1!Q66</f>
    </nc>
  </rcc>
  <rcc rId="1927" sId="2">
    <nc r="R66">
      <f>Лист1!R66</f>
    </nc>
  </rcc>
  <rcc rId="1928" sId="2">
    <nc r="S66">
      <f>Лист1!S66</f>
    </nc>
  </rcc>
  <rcc rId="1929" sId="2">
    <nc r="T66">
      <f>Лист1!T66</f>
    </nc>
  </rcc>
  <rcc rId="1930" sId="2">
    <nc r="U66">
      <f>Лист1!U66</f>
    </nc>
  </rcc>
  <rcc rId="1931" sId="2">
    <nc r="F67">
      <f>Лист1!F67</f>
    </nc>
  </rcc>
  <rcc rId="1932" sId="2">
    <nc r="G67">
      <f>Лист1!G67</f>
    </nc>
  </rcc>
  <rcc rId="1933" sId="2">
    <nc r="H67">
      <f>Лист1!H67</f>
    </nc>
  </rcc>
  <rcc rId="1934" sId="2">
    <nc r="I67">
      <f>Лист1!I67</f>
    </nc>
  </rcc>
  <rcc rId="1935" sId="2">
    <nc r="J67">
      <f>Лист1!J67</f>
    </nc>
  </rcc>
  <rcc rId="1936" sId="2">
    <nc r="K67">
      <f>Лист1!K67</f>
    </nc>
  </rcc>
  <rcc rId="1937" sId="2">
    <nc r="L67">
      <f>Лист1!L67</f>
    </nc>
  </rcc>
  <rcc rId="1938" sId="2">
    <nc r="M67">
      <f>Лист1!M67</f>
    </nc>
  </rcc>
  <rcc rId="1939" sId="2">
    <nc r="N67">
      <f>Лист1!N67</f>
    </nc>
  </rcc>
  <rcc rId="1940" sId="2">
    <nc r="O67">
      <f>Лист1!O67</f>
    </nc>
  </rcc>
  <rcc rId="1941" sId="2">
    <nc r="P67">
      <f>Лист1!P67</f>
    </nc>
  </rcc>
  <rcc rId="1942" sId="2">
    <nc r="Q67">
      <f>Лист1!Q67</f>
    </nc>
  </rcc>
  <rcc rId="1943" sId="2">
    <nc r="R67">
      <f>Лист1!R67</f>
    </nc>
  </rcc>
  <rcc rId="1944" sId="2">
    <nc r="S67">
      <f>Лист1!S67</f>
    </nc>
  </rcc>
  <rcc rId="1945" sId="2">
    <nc r="T67">
      <f>Лист1!T67</f>
    </nc>
  </rcc>
  <rcc rId="1946" sId="2">
    <nc r="U67">
      <f>Лист1!U67</f>
    </nc>
  </rcc>
  <rcc rId="1947" sId="2">
    <nc r="F68">
      <f>Лист1!F68</f>
    </nc>
  </rcc>
  <rcc rId="1948" sId="2">
    <nc r="G68">
      <f>Лист1!G68</f>
    </nc>
  </rcc>
  <rcc rId="1949" sId="2">
    <nc r="H68">
      <f>Лист1!H68</f>
    </nc>
  </rcc>
  <rcc rId="1950" sId="2">
    <nc r="I68">
      <f>Лист1!I68</f>
    </nc>
  </rcc>
  <rcc rId="1951" sId="2">
    <nc r="J68">
      <f>Лист1!J68</f>
    </nc>
  </rcc>
  <rcc rId="1952" sId="2">
    <nc r="K68">
      <f>Лист1!K68</f>
    </nc>
  </rcc>
  <rcc rId="1953" sId="2">
    <nc r="L68">
      <f>Лист1!L68</f>
    </nc>
  </rcc>
  <rcc rId="1954" sId="2">
    <nc r="M68">
      <f>Лист1!M68</f>
    </nc>
  </rcc>
  <rcc rId="1955" sId="2">
    <nc r="N68">
      <f>Лист1!N68</f>
    </nc>
  </rcc>
  <rcc rId="1956" sId="2">
    <nc r="O68">
      <f>Лист1!O68</f>
    </nc>
  </rcc>
  <rcc rId="1957" sId="2">
    <nc r="P68">
      <f>Лист1!P68</f>
    </nc>
  </rcc>
  <rcc rId="1958" sId="2">
    <nc r="Q68">
      <f>Лист1!Q68</f>
    </nc>
  </rcc>
  <rcc rId="1959" sId="2">
    <nc r="R68">
      <f>Лист1!R68</f>
    </nc>
  </rcc>
  <rcc rId="1960" sId="2">
    <nc r="S68">
      <f>Лист1!S68</f>
    </nc>
  </rcc>
  <rcc rId="1961" sId="2">
    <nc r="T68">
      <f>Лист1!T68</f>
    </nc>
  </rcc>
  <rcc rId="1962" sId="2">
    <nc r="U68">
      <f>Лист1!U68</f>
    </nc>
  </rcc>
  <rcc rId="1963" sId="2">
    <nc r="F69">
      <f>Лист1!F69</f>
    </nc>
  </rcc>
  <rcc rId="1964" sId="2" numFmtId="4">
    <nc r="G69">
      <f>Лист1!G69</f>
    </nc>
  </rcc>
  <rcc rId="1965" sId="2" numFmtId="4">
    <nc r="H69">
      <f>Лист1!H69</f>
    </nc>
  </rcc>
  <rcc rId="1966" sId="2">
    <nc r="I69">
      <f>Лист1!I69</f>
    </nc>
  </rcc>
  <rcc rId="1967" sId="2">
    <nc r="J69">
      <f>Лист1!J69</f>
    </nc>
  </rcc>
  <rcc rId="1968" sId="2" numFmtId="4">
    <nc r="K69">
      <f>Лист1!K69</f>
    </nc>
  </rcc>
  <rcc rId="1969" sId="2" numFmtId="4">
    <nc r="L69">
      <f>Лист1!L69</f>
    </nc>
  </rcc>
  <rcc rId="1970" sId="2">
    <nc r="M69">
      <f>Лист1!M69</f>
    </nc>
  </rcc>
  <rcc rId="1971" sId="2">
    <nc r="N69">
      <f>Лист1!N69</f>
    </nc>
  </rcc>
  <rcc rId="1972" sId="2" numFmtId="4">
    <nc r="O69">
      <f>Лист1!O69</f>
    </nc>
  </rcc>
  <rcc rId="1973" sId="2" numFmtId="4">
    <nc r="P69">
      <f>Лист1!P69</f>
    </nc>
  </rcc>
  <rcc rId="1974" sId="2">
    <nc r="Q69">
      <f>Лист1!Q69</f>
    </nc>
  </rcc>
  <rcc rId="1975" sId="2">
    <nc r="R69">
      <f>Лист1!R69</f>
    </nc>
  </rcc>
  <rcc rId="1976" sId="2" numFmtId="4">
    <nc r="S69">
      <f>Лист1!S69</f>
    </nc>
  </rcc>
  <rcc rId="1977" sId="2">
    <nc r="T69">
      <f>Лист1!T69</f>
    </nc>
  </rcc>
  <rcc rId="1978" sId="2">
    <nc r="U69">
      <f>Лист1!U69</f>
    </nc>
  </rcc>
  <rcc rId="1979" sId="2">
    <nc r="F70">
      <f>Лист1!F70</f>
    </nc>
  </rcc>
  <rcc rId="1980" sId="2" numFmtId="4">
    <nc r="G70">
      <f>Лист1!G70</f>
    </nc>
  </rcc>
  <rcc rId="1981" sId="2">
    <nc r="H70">
      <f>Лист1!H70</f>
    </nc>
  </rcc>
  <rcc rId="1982" sId="2">
    <nc r="I70">
      <f>Лист1!I70</f>
    </nc>
  </rcc>
  <rcc rId="1983" sId="2">
    <nc r="J70">
      <f>Лист1!J70</f>
    </nc>
  </rcc>
  <rcc rId="1984" sId="2">
    <nc r="K70">
      <f>Лист1!K70</f>
    </nc>
  </rcc>
  <rcc rId="1985" sId="2">
    <nc r="L70">
      <f>Лист1!L70</f>
    </nc>
  </rcc>
  <rcc rId="1986" sId="2">
    <nc r="M70">
      <f>Лист1!M70</f>
    </nc>
  </rcc>
  <rcc rId="1987" sId="2">
    <nc r="N70">
      <f>Лист1!N70</f>
    </nc>
  </rcc>
  <rcc rId="1988" sId="2">
    <nc r="O70">
      <f>Лист1!O70</f>
    </nc>
  </rcc>
  <rcc rId="1989" sId="2">
    <nc r="P70">
      <f>Лист1!P70</f>
    </nc>
  </rcc>
  <rcc rId="1990" sId="2">
    <nc r="Q70">
      <f>Лист1!Q70</f>
    </nc>
  </rcc>
  <rcc rId="1991" sId="2">
    <nc r="R70">
      <f>Лист1!R70</f>
    </nc>
  </rcc>
  <rcc rId="1992" sId="2">
    <nc r="S70">
      <f>Лист1!S70</f>
    </nc>
  </rcc>
  <rcc rId="1993" sId="2">
    <nc r="T70">
      <f>Лист1!T70</f>
    </nc>
  </rcc>
  <rcc rId="1994" sId="2">
    <nc r="U70">
      <f>Лист1!U70</f>
    </nc>
  </rcc>
  <rcc rId="1995" sId="2">
    <nc r="F71">
      <f>Лист1!F71</f>
    </nc>
  </rcc>
  <rcc rId="1996" sId="2" numFmtId="4">
    <nc r="G71">
      <f>Лист1!G71</f>
    </nc>
  </rcc>
  <rcc rId="1997" sId="2">
    <nc r="H71">
      <f>Лист1!H71</f>
    </nc>
  </rcc>
  <rcc rId="1998" sId="2" numFmtId="4">
    <nc r="I71">
      <f>Лист1!I71</f>
    </nc>
  </rcc>
  <rcc rId="1999" sId="2">
    <nc r="J71">
      <f>Лист1!J71</f>
    </nc>
  </rcc>
  <rcc rId="2000" sId="2">
    <nc r="K71">
      <f>Лист1!K71</f>
    </nc>
  </rcc>
  <rcc rId="2001" sId="2">
    <nc r="L71">
      <f>Лист1!L71</f>
    </nc>
  </rcc>
  <rcc rId="2002" sId="2" numFmtId="4">
    <nc r="M71">
      <f>Лист1!M71</f>
    </nc>
  </rcc>
  <rcc rId="2003" sId="2">
    <nc r="N71">
      <f>Лист1!N71</f>
    </nc>
  </rcc>
  <rcc rId="2004" sId="2">
    <nc r="O71">
      <f>Лист1!O71</f>
    </nc>
  </rcc>
  <rcc rId="2005" sId="2">
    <nc r="P71">
      <f>Лист1!P71</f>
    </nc>
  </rcc>
  <rcc rId="2006" sId="2">
    <nc r="Q71">
      <f>Лист1!Q71</f>
    </nc>
  </rcc>
  <rcc rId="2007" sId="2">
    <nc r="R71">
      <f>Лист1!R71</f>
    </nc>
  </rcc>
  <rcc rId="2008" sId="2">
    <nc r="S71">
      <f>Лист1!S71</f>
    </nc>
  </rcc>
  <rcc rId="2009" sId="2">
    <nc r="T71">
      <f>Лист1!T71</f>
    </nc>
  </rcc>
  <rcc rId="2010" sId="2">
    <nc r="U71">
      <f>Лист1!U71</f>
    </nc>
  </rcc>
  <rcc rId="2011" sId="2">
    <nc r="F72">
      <f>Лист1!F72</f>
    </nc>
  </rcc>
  <rcc rId="2012" sId="2" numFmtId="4">
    <nc r="G72">
      <f>Лист1!G72</f>
    </nc>
  </rcc>
  <rcc rId="2013" sId="2" numFmtId="4">
    <nc r="H72">
      <f>Лист1!H72</f>
    </nc>
  </rcc>
  <rcc rId="2014" sId="2">
    <nc r="I72">
      <f>Лист1!I72</f>
    </nc>
  </rcc>
  <rcc rId="2015" sId="2">
    <nc r="J72">
      <f>Лист1!J72</f>
    </nc>
  </rcc>
  <rcc rId="2016" sId="2" numFmtId="4">
    <nc r="K72">
      <f>Лист1!K72</f>
    </nc>
  </rcc>
  <rcc rId="2017" sId="2" numFmtId="4">
    <nc r="L72">
      <f>Лист1!L72</f>
    </nc>
  </rcc>
  <rcc rId="2018" sId="2">
    <nc r="M72">
      <f>Лист1!M72</f>
    </nc>
  </rcc>
  <rcc rId="2019" sId="2">
    <nc r="N72">
      <f>Лист1!N72</f>
    </nc>
  </rcc>
  <rcc rId="2020" sId="2" numFmtId="4">
    <nc r="O72">
      <f>Лист1!O72</f>
    </nc>
  </rcc>
  <rcc rId="2021" sId="2" numFmtId="4">
    <nc r="P72">
      <f>Лист1!P72</f>
    </nc>
  </rcc>
  <rcc rId="2022" sId="2">
    <nc r="Q72">
      <f>Лист1!Q72</f>
    </nc>
  </rcc>
  <rcc rId="2023" sId="2">
    <nc r="R72">
      <f>Лист1!R72</f>
    </nc>
  </rcc>
  <rcc rId="2024" sId="2" numFmtId="4">
    <nc r="S72">
      <f>Лист1!S72</f>
    </nc>
  </rcc>
  <rcc rId="2025" sId="2">
    <nc r="T72">
      <f>Лист1!T72</f>
    </nc>
  </rcc>
  <rcc rId="2026" sId="2">
    <nc r="U72">
      <f>Лист1!U72</f>
    </nc>
  </rcc>
  <rcc rId="2027" sId="2">
    <nc r="F73">
      <f>Лист1!F73</f>
    </nc>
  </rcc>
  <rcc rId="2028" sId="2" numFmtId="4">
    <nc r="G73">
      <f>Лист1!G73</f>
    </nc>
  </rcc>
  <rcc rId="2029" sId="2" numFmtId="4">
    <nc r="H73">
      <f>Лист1!H73</f>
    </nc>
  </rcc>
  <rcc rId="2030" sId="2" numFmtId="4">
    <nc r="I73">
      <f>Лист1!I73</f>
    </nc>
  </rcc>
  <rcc rId="2031" sId="2">
    <nc r="J73">
      <f>Лист1!J73</f>
    </nc>
  </rcc>
  <rcc rId="2032" sId="2" numFmtId="4">
    <nc r="K73">
      <f>Лист1!K73</f>
    </nc>
  </rcc>
  <rcc rId="2033" sId="2" numFmtId="4">
    <nc r="L73">
      <f>Лист1!L73</f>
    </nc>
  </rcc>
  <rcc rId="2034" sId="2" numFmtId="4">
    <nc r="M73">
      <f>Лист1!M73</f>
    </nc>
  </rcc>
  <rcc rId="2035" sId="2">
    <nc r="N73">
      <f>Лист1!N73</f>
    </nc>
  </rcc>
  <rcc rId="2036" sId="2" numFmtId="4">
    <nc r="O73">
      <f>Лист1!O73</f>
    </nc>
  </rcc>
  <rcc rId="2037" sId="2" numFmtId="4">
    <nc r="P73">
      <f>Лист1!P73</f>
    </nc>
  </rcc>
  <rcc rId="2038" sId="2" numFmtId="4">
    <nc r="Q73">
      <f>Лист1!Q73</f>
    </nc>
  </rcc>
  <rcc rId="2039" sId="2">
    <nc r="R73">
      <f>Лист1!R73</f>
    </nc>
  </rcc>
  <rcc rId="2040" sId="2" numFmtId="4">
    <nc r="S73">
      <f>Лист1!S73</f>
    </nc>
  </rcc>
  <rcc rId="2041" sId="2">
    <nc r="T73">
      <f>Лист1!T73</f>
    </nc>
  </rcc>
  <rcc rId="2042" sId="2">
    <nc r="U73">
      <f>Лист1!U73</f>
    </nc>
  </rcc>
  <rcc rId="2043" sId="2">
    <nc r="F74">
      <f>Лист1!F74</f>
    </nc>
  </rcc>
  <rcc rId="2044" sId="2" numFmtId="4">
    <nc r="G74">
      <f>Лист1!G74</f>
    </nc>
  </rcc>
  <rcc rId="2045" sId="2">
    <nc r="H74">
      <f>Лист1!H74</f>
    </nc>
  </rcc>
  <rcc rId="2046" sId="2" numFmtId="4">
    <nc r="I74">
      <f>Лист1!I74</f>
    </nc>
  </rcc>
  <rcc rId="2047" sId="2">
    <nc r="J74">
      <f>Лист1!J74</f>
    </nc>
  </rcc>
  <rcc rId="2048" sId="2" numFmtId="4">
    <nc r="K74">
      <f>Лист1!K74</f>
    </nc>
  </rcc>
  <rcc rId="2049" sId="2">
    <nc r="L74">
      <f>Лист1!L74</f>
    </nc>
  </rcc>
  <rcc rId="2050" sId="2" numFmtId="4">
    <nc r="M74">
      <f>Лист1!M74</f>
    </nc>
  </rcc>
  <rcc rId="2051" sId="2">
    <nc r="N74">
      <f>Лист1!N74</f>
    </nc>
  </rcc>
  <rcc rId="2052" sId="2">
    <nc r="O74">
      <f>Лист1!O74</f>
    </nc>
  </rcc>
  <rcc rId="2053" sId="2">
    <nc r="P74">
      <f>Лист1!P74</f>
    </nc>
  </rcc>
  <rcc rId="2054" sId="2">
    <nc r="Q74">
      <f>Лист1!Q74</f>
    </nc>
  </rcc>
  <rcc rId="2055" sId="2">
    <nc r="R74">
      <f>Лист1!R74</f>
    </nc>
  </rcc>
  <rcc rId="2056" sId="2">
    <nc r="S74">
      <f>Лист1!S74</f>
    </nc>
  </rcc>
  <rcc rId="2057" sId="2">
    <nc r="T74">
      <f>Лист1!T74</f>
    </nc>
  </rcc>
  <rcc rId="2058" sId="2">
    <nc r="U74">
      <f>Лист1!U74</f>
    </nc>
  </rcc>
  <rcc rId="2059" sId="2">
    <nc r="F75">
      <f>Лист1!F75</f>
    </nc>
  </rcc>
  <rcc rId="2060" sId="2">
    <nc r="G75">
      <f>Лист1!G75</f>
    </nc>
  </rcc>
  <rcc rId="2061" sId="2">
    <nc r="H75">
      <f>Лист1!H75</f>
    </nc>
  </rcc>
  <rcc rId="2062" sId="2">
    <nc r="I75">
      <f>Лист1!I75</f>
    </nc>
  </rcc>
  <rcc rId="2063" sId="2">
    <nc r="J75">
      <f>Лист1!J75</f>
    </nc>
  </rcc>
  <rcc rId="2064" sId="2">
    <nc r="K75">
      <f>Лист1!K75</f>
    </nc>
  </rcc>
  <rcc rId="2065" sId="2">
    <nc r="L75">
      <f>Лист1!L75</f>
    </nc>
  </rcc>
  <rcc rId="2066" sId="2">
    <nc r="M75">
      <f>Лист1!M75</f>
    </nc>
  </rcc>
  <rcc rId="2067" sId="2">
    <nc r="N75">
      <f>Лист1!N75</f>
    </nc>
  </rcc>
  <rcc rId="2068" sId="2" numFmtId="4">
    <nc r="O75">
      <f>Лист1!O75</f>
    </nc>
  </rcc>
  <rcc rId="2069" sId="2">
    <nc r="P75">
      <f>Лист1!P75</f>
    </nc>
  </rcc>
  <rcc rId="2070" sId="2" numFmtId="4">
    <nc r="Q75">
      <f>Лист1!Q75</f>
    </nc>
  </rcc>
  <rcc rId="2071" sId="2">
    <nc r="R75">
      <f>Лист1!R75</f>
    </nc>
  </rcc>
  <rcc rId="2072" sId="2">
    <nc r="S75">
      <f>Лист1!S75</f>
    </nc>
  </rcc>
  <rcc rId="2073" sId="2">
    <nc r="T75">
      <f>Лист1!T75</f>
    </nc>
  </rcc>
  <rcc rId="2074" sId="2">
    <nc r="U75">
      <f>Лист1!U75</f>
    </nc>
  </rcc>
  <rcc rId="2075" sId="2">
    <nc r="F76">
      <f>Лист1!F76</f>
    </nc>
  </rcc>
  <rcc rId="2076" sId="2" numFmtId="4">
    <nc r="G76">
      <f>Лист1!G76</f>
    </nc>
  </rcc>
  <rcc rId="2077" sId="2">
    <nc r="H76">
      <f>Лист1!H76</f>
    </nc>
  </rcc>
  <rcc rId="2078" sId="2" numFmtId="4">
    <nc r="I76">
      <f>Лист1!I76</f>
    </nc>
  </rcc>
  <rcc rId="2079" sId="2">
    <nc r="J76">
      <f>Лист1!J76</f>
    </nc>
  </rcc>
  <rcc rId="2080" sId="2">
    <nc r="K76">
      <f>Лист1!K76</f>
    </nc>
  </rcc>
  <rcc rId="2081" sId="2">
    <nc r="L76">
      <f>Лист1!L76</f>
    </nc>
  </rcc>
  <rcc rId="2082" sId="2">
    <nc r="M76">
      <f>Лист1!M76</f>
    </nc>
  </rcc>
  <rcc rId="2083" sId="2">
    <nc r="N76">
      <f>Лист1!N76</f>
    </nc>
  </rcc>
  <rcc rId="2084" sId="2">
    <nc r="O76">
      <f>Лист1!O76</f>
    </nc>
  </rcc>
  <rcc rId="2085" sId="2">
    <nc r="P76">
      <f>Лист1!P76</f>
    </nc>
  </rcc>
  <rcc rId="2086" sId="2">
    <nc r="Q76">
      <f>Лист1!Q76</f>
    </nc>
  </rcc>
  <rcc rId="2087" sId="2">
    <nc r="R76">
      <f>Лист1!R76</f>
    </nc>
  </rcc>
  <rcc rId="2088" sId="2">
    <nc r="S76">
      <f>Лист1!S76</f>
    </nc>
  </rcc>
  <rcc rId="2089" sId="2">
    <nc r="T76">
      <f>Лист1!T76</f>
    </nc>
  </rcc>
  <rcc rId="2090" sId="2">
    <nc r="U76">
      <f>Лист1!U76</f>
    </nc>
  </rcc>
  <rcc rId="2091" sId="2">
    <nc r="F77">
      <f>Лист1!F77</f>
    </nc>
  </rcc>
  <rcc rId="2092" sId="2" numFmtId="4">
    <nc r="G77">
      <f>Лист1!G77</f>
    </nc>
  </rcc>
  <rcc rId="2093" sId="2" numFmtId="4">
    <nc r="H77">
      <f>Лист1!H77</f>
    </nc>
  </rcc>
  <rcc rId="2094" sId="2" numFmtId="4">
    <nc r="I77">
      <f>Лист1!I77</f>
    </nc>
  </rcc>
  <rcc rId="2095" sId="2">
    <nc r="J77">
      <f>Лист1!J77</f>
    </nc>
  </rcc>
  <rcc rId="2096" sId="2">
    <nc r="K77">
      <f>Лист1!K77</f>
    </nc>
  </rcc>
  <rcc rId="2097" sId="2">
    <nc r="L77">
      <f>Лист1!L77</f>
    </nc>
  </rcc>
  <rcc rId="2098" sId="2">
    <nc r="M77">
      <f>Лист1!M77</f>
    </nc>
  </rcc>
  <rcc rId="2099" sId="2">
    <nc r="N77">
      <f>Лист1!N77</f>
    </nc>
  </rcc>
  <rcc rId="2100" sId="2" numFmtId="4">
    <nc r="O77">
      <f>Лист1!O77</f>
    </nc>
  </rcc>
  <rcc rId="2101" sId="2">
    <nc r="P77">
      <f>Лист1!P77</f>
    </nc>
  </rcc>
  <rcc rId="2102" sId="2">
    <nc r="Q77">
      <f>Лист1!Q77</f>
    </nc>
  </rcc>
  <rcc rId="2103" sId="2">
    <nc r="R77">
      <f>Лист1!R77</f>
    </nc>
  </rcc>
  <rcc rId="2104" sId="2" numFmtId="4">
    <nc r="S77">
      <f>Лист1!S77</f>
    </nc>
  </rcc>
  <rcc rId="2105" sId="2">
    <nc r="T77">
      <f>Лист1!T77</f>
    </nc>
  </rcc>
  <rcc rId="2106" sId="2">
    <nc r="U77">
      <f>Лист1!U77</f>
    </nc>
  </rcc>
  <rcc rId="2107" sId="2">
    <nc r="F78">
      <f>Лист1!F78</f>
    </nc>
  </rcc>
  <rcc rId="2108" sId="2" numFmtId="4">
    <nc r="G78">
      <f>Лист1!G78</f>
    </nc>
  </rcc>
  <rcc rId="2109" sId="2">
    <nc r="H78">
      <f>Лист1!H78</f>
    </nc>
  </rcc>
  <rcc rId="2110" sId="2">
    <nc r="I78">
      <f>Лист1!I78</f>
    </nc>
  </rcc>
  <rcc rId="2111" sId="2">
    <nc r="J78">
      <f>Лист1!J78</f>
    </nc>
  </rcc>
  <rcc rId="2112" sId="2" numFmtId="4">
    <nc r="K78">
      <f>Лист1!K78</f>
    </nc>
  </rcc>
  <rcc rId="2113" sId="2">
    <nc r="L78">
      <f>Лист1!L78</f>
    </nc>
  </rcc>
  <rcc rId="2114" sId="2">
    <nc r="M78">
      <f>Лист1!M78</f>
    </nc>
  </rcc>
  <rcc rId="2115" sId="2">
    <nc r="N78">
      <f>Лист1!N78</f>
    </nc>
  </rcc>
  <rcc rId="2116" sId="2">
    <nc r="O78">
      <f>Лист1!O78</f>
    </nc>
  </rcc>
  <rcc rId="2117" sId="2">
    <nc r="P78">
      <f>Лист1!P78</f>
    </nc>
  </rcc>
  <rcc rId="2118" sId="2">
    <nc r="Q78">
      <f>Лист1!Q78</f>
    </nc>
  </rcc>
  <rcc rId="2119" sId="2">
    <nc r="R78">
      <f>Лист1!R78</f>
    </nc>
  </rcc>
  <rcc rId="2120" sId="2">
    <nc r="S78">
      <f>Лист1!S78</f>
    </nc>
  </rcc>
  <rcc rId="2121" sId="2">
    <nc r="T78">
      <f>Лист1!T78</f>
    </nc>
  </rcc>
  <rcc rId="2122" sId="2">
    <nc r="U78">
      <f>Лист1!U78</f>
    </nc>
  </rcc>
  <rcc rId="2123" sId="2">
    <nc r="F79">
      <f>Лист1!F79</f>
    </nc>
  </rcc>
  <rcc rId="2124" sId="2">
    <nc r="G79">
      <f>Лист1!G79</f>
    </nc>
  </rcc>
  <rcc rId="2125" sId="2">
    <nc r="H79">
      <f>Лист1!H79</f>
    </nc>
  </rcc>
  <rcc rId="2126" sId="2">
    <nc r="I79">
      <f>Лист1!I79</f>
    </nc>
  </rcc>
  <rcc rId="2127" sId="2">
    <nc r="J79">
      <f>Лист1!J79</f>
    </nc>
  </rcc>
  <rcc rId="2128" sId="2">
    <nc r="K79">
      <f>Лист1!K79</f>
    </nc>
  </rcc>
  <rcc rId="2129" sId="2">
    <nc r="L79">
      <f>Лист1!L79</f>
    </nc>
  </rcc>
  <rcc rId="2130" sId="2">
    <nc r="M79">
      <f>Лист1!M79</f>
    </nc>
  </rcc>
  <rcc rId="2131" sId="2">
    <nc r="N79">
      <f>Лист1!N79</f>
    </nc>
  </rcc>
  <rcc rId="2132" sId="2">
    <nc r="O79">
      <f>Лист1!O79</f>
    </nc>
  </rcc>
  <rcc rId="2133" sId="2">
    <nc r="P79">
      <f>Лист1!P79</f>
    </nc>
  </rcc>
  <rcc rId="2134" sId="2">
    <nc r="Q79">
      <f>Лист1!Q79</f>
    </nc>
  </rcc>
  <rcc rId="2135" sId="2">
    <nc r="R79">
      <f>Лист1!R79</f>
    </nc>
  </rcc>
  <rcc rId="2136" sId="2">
    <nc r="S79">
      <f>Лист1!S79</f>
    </nc>
  </rcc>
  <rcc rId="2137" sId="2">
    <nc r="T79">
      <f>Лист1!T79</f>
    </nc>
  </rcc>
  <rcc rId="2138" sId="2">
    <nc r="U79">
      <f>Лист1!U79</f>
    </nc>
  </rcc>
  <rcc rId="2139" sId="2">
    <nc r="F80">
      <f>Лист1!F80</f>
    </nc>
  </rcc>
  <rcc rId="2140" sId="2">
    <nc r="G80">
      <f>Лист1!G80</f>
    </nc>
  </rcc>
  <rcc rId="2141" sId="2">
    <nc r="H80">
      <f>Лист1!H80</f>
    </nc>
  </rcc>
  <rcc rId="2142" sId="2">
    <nc r="I80">
      <f>Лист1!I80</f>
    </nc>
  </rcc>
  <rcc rId="2143" sId="2">
    <nc r="J80">
      <f>Лист1!J80</f>
    </nc>
  </rcc>
  <rcc rId="2144" sId="2">
    <nc r="K80">
      <f>Лист1!K80</f>
    </nc>
  </rcc>
  <rcc rId="2145" sId="2">
    <nc r="L80">
      <f>Лист1!L80</f>
    </nc>
  </rcc>
  <rcc rId="2146" sId="2">
    <nc r="M80">
      <f>Лист1!M80</f>
    </nc>
  </rcc>
  <rcc rId="2147" sId="2">
    <nc r="N80">
      <f>Лист1!N80</f>
    </nc>
  </rcc>
  <rcc rId="2148" sId="2">
    <nc r="O80">
      <f>Лист1!O80</f>
    </nc>
  </rcc>
  <rcc rId="2149" sId="2">
    <nc r="P80">
      <f>Лист1!P80</f>
    </nc>
  </rcc>
  <rcc rId="2150" sId="2">
    <nc r="Q80">
      <f>Лист1!Q80</f>
    </nc>
  </rcc>
  <rcc rId="2151" sId="2">
    <nc r="R80">
      <f>Лист1!R80</f>
    </nc>
  </rcc>
  <rcc rId="2152" sId="2">
    <nc r="S80">
      <f>Лист1!S80</f>
    </nc>
  </rcc>
  <rcc rId="2153" sId="2">
    <nc r="T80">
      <f>Лист1!T80</f>
    </nc>
  </rcc>
  <rcc rId="2154" sId="2">
    <nc r="U80">
      <f>Лист1!U80</f>
    </nc>
  </rcc>
  <rcc rId="2155" sId="2">
    <nc r="F81">
      <f>Лист1!F81</f>
    </nc>
  </rcc>
  <rcc rId="2156" sId="2" numFmtId="4">
    <nc r="G81">
      <f>Лист1!G81</f>
    </nc>
  </rcc>
  <rcc rId="2157" sId="2" numFmtId="4">
    <nc r="H81">
      <f>Лист1!H81</f>
    </nc>
  </rcc>
  <rcc rId="2158" sId="2" numFmtId="4">
    <nc r="I81">
      <f>Лист1!I81</f>
    </nc>
  </rcc>
  <rcc rId="2159" sId="2">
    <nc r="J81">
      <f>Лист1!J81</f>
    </nc>
  </rcc>
  <rcc rId="2160" sId="2" numFmtId="4">
    <nc r="K81">
      <f>Лист1!K81</f>
    </nc>
  </rcc>
  <rcc rId="2161" sId="2" numFmtId="4">
    <nc r="L81">
      <f>Лист1!L81</f>
    </nc>
  </rcc>
  <rcc rId="2162" sId="2" numFmtId="4">
    <nc r="M81">
      <f>Лист1!M81</f>
    </nc>
  </rcc>
  <rcc rId="2163" sId="2">
    <nc r="N81">
      <f>Лист1!N81</f>
    </nc>
  </rcc>
  <rcc rId="2164" sId="2" numFmtId="4">
    <nc r="O81">
      <f>Лист1!O81</f>
    </nc>
  </rcc>
  <rcc rId="2165" sId="2" numFmtId="4">
    <nc r="P81">
      <f>Лист1!P81</f>
    </nc>
  </rcc>
  <rcc rId="2166" sId="2">
    <nc r="Q81">
      <f>Лист1!Q81</f>
    </nc>
  </rcc>
  <rcc rId="2167" sId="2">
    <nc r="R81">
      <f>Лист1!R81</f>
    </nc>
  </rcc>
  <rcc rId="2168" sId="2" numFmtId="4">
    <nc r="S81">
      <f>Лист1!S81</f>
    </nc>
  </rcc>
  <rcc rId="2169" sId="2">
    <nc r="T81">
      <f>Лист1!T81</f>
    </nc>
  </rcc>
  <rcc rId="2170" sId="2">
    <nc r="U81">
      <f>Лист1!U81</f>
    </nc>
  </rcc>
  <rcc rId="2171" sId="2">
    <nc r="F82">
      <f>Лист1!F82</f>
    </nc>
  </rcc>
  <rcc rId="2172" sId="2" numFmtId="4">
    <nc r="G82">
      <f>Лист1!G82</f>
    </nc>
  </rcc>
  <rcc rId="2173" sId="2" numFmtId="4">
    <nc r="H82">
      <f>Лист1!H82</f>
    </nc>
  </rcc>
  <rcc rId="2174" sId="2" numFmtId="4">
    <nc r="I82">
      <f>Лист1!I82</f>
    </nc>
  </rcc>
  <rcc rId="2175" sId="2">
    <nc r="J82">
      <f>Лист1!J82</f>
    </nc>
  </rcc>
  <rcc rId="2176" sId="2" numFmtId="4">
    <nc r="K82">
      <f>Лист1!K82</f>
    </nc>
  </rcc>
  <rcc rId="2177" sId="2" numFmtId="4">
    <nc r="L82">
      <f>Лист1!L82</f>
    </nc>
  </rcc>
  <rcc rId="2178" sId="2">
    <nc r="M82">
      <f>Лист1!M82</f>
    </nc>
  </rcc>
  <rcc rId="2179" sId="2">
    <nc r="N82">
      <f>Лист1!N82</f>
    </nc>
  </rcc>
  <rcc rId="2180" sId="2" numFmtId="4">
    <nc r="O82">
      <f>Лист1!O82</f>
    </nc>
  </rcc>
  <rcc rId="2181" sId="2" numFmtId="4">
    <nc r="P82">
      <f>Лист1!P82</f>
    </nc>
  </rcc>
  <rcc rId="2182" sId="2" numFmtId="4">
    <nc r="Q82">
      <f>Лист1!Q82</f>
    </nc>
  </rcc>
  <rcc rId="2183" sId="2">
    <nc r="R82">
      <f>Лист1!R82</f>
    </nc>
  </rcc>
  <rcc rId="2184" sId="2" numFmtId="4">
    <nc r="S82">
      <f>Лист1!S82</f>
    </nc>
  </rcc>
  <rcc rId="2185" sId="2">
    <nc r="T82">
      <f>Лист1!T82</f>
    </nc>
  </rcc>
  <rcc rId="2186" sId="2" numFmtId="4">
    <nc r="U82">
      <f>Лист1!U82</f>
    </nc>
  </rcc>
  <rcc rId="2187" sId="2">
    <nc r="F83">
      <f>Лист1!F83</f>
    </nc>
  </rcc>
  <rcc rId="2188" sId="2">
    <nc r="G83">
      <f>Лист1!G83</f>
    </nc>
  </rcc>
  <rcc rId="2189" sId="2">
    <nc r="H83">
      <f>Лист1!H83</f>
    </nc>
  </rcc>
  <rcc rId="2190" sId="2">
    <nc r="I83">
      <f>Лист1!I83</f>
    </nc>
  </rcc>
  <rcc rId="2191" sId="2">
    <nc r="J83">
      <f>Лист1!J83</f>
    </nc>
  </rcc>
  <rcc rId="2192" sId="2">
    <nc r="K83">
      <f>Лист1!K83</f>
    </nc>
  </rcc>
  <rcc rId="2193" sId="2">
    <nc r="L83">
      <f>Лист1!L83</f>
    </nc>
  </rcc>
  <rcc rId="2194" sId="2">
    <nc r="M83">
      <f>Лист1!M83</f>
    </nc>
  </rcc>
  <rcc rId="2195" sId="2">
    <nc r="N83">
      <f>Лист1!N83</f>
    </nc>
  </rcc>
  <rcc rId="2196" sId="2">
    <nc r="O83">
      <f>Лист1!O83</f>
    </nc>
  </rcc>
  <rcc rId="2197" sId="2">
    <nc r="P83">
      <f>Лист1!P83</f>
    </nc>
  </rcc>
  <rcc rId="2198" sId="2">
    <nc r="Q83">
      <f>Лист1!Q83</f>
    </nc>
  </rcc>
  <rcc rId="2199" sId="2">
    <nc r="R83">
      <f>Лист1!R83</f>
    </nc>
  </rcc>
  <rcc rId="2200" sId="2">
    <nc r="S83">
      <f>Лист1!S83</f>
    </nc>
  </rcc>
  <rcc rId="2201" sId="2">
    <nc r="T83">
      <f>Лист1!T83</f>
    </nc>
  </rcc>
  <rcc rId="2202" sId="2">
    <nc r="U83">
      <f>Лист1!U83</f>
    </nc>
  </rcc>
  <rcc rId="2203" sId="2">
    <nc r="F84">
      <f>Лист1!F84</f>
    </nc>
  </rcc>
  <rcc rId="2204" sId="2">
    <nc r="G84">
      <f>Лист1!G84</f>
    </nc>
  </rcc>
  <rcc rId="2205" sId="2">
    <nc r="H84">
      <f>Лист1!H84</f>
    </nc>
  </rcc>
  <rcc rId="2206" sId="2">
    <nc r="I84">
      <f>Лист1!I84</f>
    </nc>
  </rcc>
  <rcc rId="2207" sId="2">
    <nc r="J84">
      <f>Лист1!J84</f>
    </nc>
  </rcc>
  <rcc rId="2208" sId="2">
    <nc r="K84">
      <f>Лист1!K84</f>
    </nc>
  </rcc>
  <rcc rId="2209" sId="2">
    <nc r="L84">
      <f>Лист1!L84</f>
    </nc>
  </rcc>
  <rcc rId="2210" sId="2">
    <nc r="M84">
      <f>Лист1!M84</f>
    </nc>
  </rcc>
  <rcc rId="2211" sId="2">
    <nc r="N84">
      <f>Лист1!N84</f>
    </nc>
  </rcc>
  <rcc rId="2212" sId="2">
    <nc r="O84">
      <f>Лист1!O84</f>
    </nc>
  </rcc>
  <rcc rId="2213" sId="2">
    <nc r="P84">
      <f>Лист1!P84</f>
    </nc>
  </rcc>
  <rcc rId="2214" sId="2">
    <nc r="Q84">
      <f>Лист1!Q84</f>
    </nc>
  </rcc>
  <rcc rId="2215" sId="2">
    <nc r="R84">
      <f>Лист1!R84</f>
    </nc>
  </rcc>
  <rcc rId="2216" sId="2">
    <nc r="S84">
      <f>Лист1!S84</f>
    </nc>
  </rcc>
  <rcc rId="2217" sId="2">
    <nc r="T84">
      <f>Лист1!T84</f>
    </nc>
  </rcc>
  <rcc rId="2218" sId="2">
    <nc r="U84">
      <f>Лист1!U84</f>
    </nc>
  </rcc>
  <rcc rId="2219" sId="2">
    <nc r="F85">
      <f>Лист1!F85</f>
    </nc>
  </rcc>
  <rcc rId="2220" sId="2" numFmtId="4">
    <nc r="G85">
      <f>Лист1!G85</f>
    </nc>
  </rcc>
  <rcc rId="2221" sId="2" numFmtId="4">
    <nc r="H85">
      <f>Лист1!H85</f>
    </nc>
  </rcc>
  <rcc rId="2222" sId="2">
    <nc r="I85">
      <f>Лист1!I85</f>
    </nc>
  </rcc>
  <rcc rId="2223" sId="2">
    <nc r="J85">
      <f>Лист1!J85</f>
    </nc>
  </rcc>
  <rcc rId="2224" sId="2" numFmtId="4">
    <nc r="K85">
      <f>Лист1!K85</f>
    </nc>
  </rcc>
  <rcc rId="2225" sId="2" numFmtId="4">
    <nc r="L85">
      <f>Лист1!L85</f>
    </nc>
  </rcc>
  <rcc rId="2226" sId="2">
    <nc r="M85">
      <f>Лист1!M85</f>
    </nc>
  </rcc>
  <rcc rId="2227" sId="2">
    <nc r="N85">
      <f>Лист1!N85</f>
    </nc>
  </rcc>
  <rcc rId="2228" sId="2" numFmtId="4">
    <nc r="O85">
      <f>Лист1!O85</f>
    </nc>
  </rcc>
  <rcc rId="2229" sId="2" numFmtId="4">
    <nc r="P85">
      <f>Лист1!P85</f>
    </nc>
  </rcc>
  <rcc rId="2230" sId="2">
    <nc r="Q85">
      <f>Лист1!Q85</f>
    </nc>
  </rcc>
  <rcc rId="2231" sId="2">
    <nc r="R85">
      <f>Лист1!R85</f>
    </nc>
  </rcc>
  <rcc rId="2232" sId="2" numFmtId="4">
    <nc r="S85">
      <f>Лист1!S85</f>
    </nc>
  </rcc>
  <rcc rId="2233" sId="2">
    <nc r="T85">
      <f>Лист1!T85</f>
    </nc>
  </rcc>
  <rcc rId="2234" sId="2">
    <nc r="U85">
      <f>Лист1!U85</f>
    </nc>
  </rcc>
  <rcc rId="2235" sId="2">
    <nc r="F86">
      <f>Лист1!F86</f>
    </nc>
  </rcc>
  <rcc rId="2236" sId="2" numFmtId="4">
    <nc r="G86">
      <f>Лист1!G86</f>
    </nc>
  </rcc>
  <rcc rId="2237" sId="2">
    <nc r="H86">
      <f>Лист1!H86</f>
    </nc>
  </rcc>
  <rcc rId="2238" sId="2">
    <nc r="I86">
      <f>Лист1!I86</f>
    </nc>
  </rcc>
  <rcc rId="2239" sId="2">
    <nc r="J86">
      <f>Лист1!J86</f>
    </nc>
  </rcc>
  <rcc rId="2240" sId="2" numFmtId="4">
    <nc r="K86">
      <f>Лист1!K86</f>
    </nc>
  </rcc>
  <rcc rId="2241" sId="2">
    <nc r="L86">
      <f>Лист1!L86</f>
    </nc>
  </rcc>
  <rcc rId="2242" sId="2">
    <nc r="M86">
      <f>Лист1!M86</f>
    </nc>
  </rcc>
  <rcc rId="2243" sId="2">
    <nc r="N86">
      <f>Лист1!N86</f>
    </nc>
  </rcc>
  <rcc rId="2244" sId="2" numFmtId="4">
    <nc r="O86">
      <f>Лист1!O86</f>
    </nc>
  </rcc>
  <rcc rId="2245" sId="2">
    <nc r="P86">
      <f>Лист1!P86</f>
    </nc>
  </rcc>
  <rcc rId="2246" sId="2">
    <nc r="Q86">
      <f>Лист1!Q86</f>
    </nc>
  </rcc>
  <rcc rId="2247" sId="2">
    <nc r="R86">
      <f>Лист1!R86</f>
    </nc>
  </rcc>
  <rcc rId="2248" sId="2" numFmtId="4">
    <nc r="S86">
      <f>Лист1!S86</f>
    </nc>
  </rcc>
  <rcc rId="2249" sId="2">
    <nc r="T86">
      <f>Лист1!T86</f>
    </nc>
  </rcc>
  <rcc rId="2250" sId="2">
    <nc r="U86">
      <f>Лист1!U86</f>
    </nc>
  </rcc>
  <rcc rId="2251" sId="2">
    <nc r="F87">
      <f>Лист1!F87</f>
    </nc>
  </rcc>
  <rcc rId="2252" sId="2">
    <nc r="G87">
      <f>Лист1!G87</f>
    </nc>
  </rcc>
  <rcc rId="2253" sId="2">
    <nc r="H87">
      <f>Лист1!H87</f>
    </nc>
  </rcc>
  <rcc rId="2254" sId="2">
    <nc r="I87">
      <f>Лист1!I87</f>
    </nc>
  </rcc>
  <rcc rId="2255" sId="2">
    <nc r="J87">
      <f>Лист1!J87</f>
    </nc>
  </rcc>
  <rcc rId="2256" sId="2">
    <nc r="K87">
      <f>Лист1!K87</f>
    </nc>
  </rcc>
  <rcc rId="2257" sId="2">
    <nc r="L87">
      <f>Лист1!L87</f>
    </nc>
  </rcc>
  <rcc rId="2258" sId="2">
    <nc r="M87">
      <f>Лист1!M87</f>
    </nc>
  </rcc>
  <rcc rId="2259" sId="2">
    <nc r="N87">
      <f>Лист1!N87</f>
    </nc>
  </rcc>
  <rcc rId="2260" sId="2">
    <nc r="O87">
      <f>Лист1!O87</f>
    </nc>
  </rcc>
  <rcc rId="2261" sId="2">
    <nc r="P87">
      <f>Лист1!P87</f>
    </nc>
  </rcc>
  <rcc rId="2262" sId="2">
    <nc r="Q87">
      <f>Лист1!Q87</f>
    </nc>
  </rcc>
  <rcc rId="2263" sId="2">
    <nc r="R87">
      <f>Лист1!R87</f>
    </nc>
  </rcc>
  <rcc rId="2264" sId="2">
    <nc r="S87">
      <f>Лист1!S87</f>
    </nc>
  </rcc>
  <rcc rId="2265" sId="2">
    <nc r="T87">
      <f>Лист1!T87</f>
    </nc>
  </rcc>
  <rcc rId="2266" sId="2">
    <nc r="U87">
      <f>Лист1!U87</f>
    </nc>
  </rcc>
  <rcc rId="2267" sId="2">
    <nc r="F88">
      <f>Лист1!F88</f>
    </nc>
  </rcc>
  <rcc rId="2268" sId="2">
    <nc r="G88">
      <f>Лист1!G88</f>
    </nc>
  </rcc>
  <rcc rId="2269" sId="2">
    <nc r="H88">
      <f>Лист1!H88</f>
    </nc>
  </rcc>
  <rcc rId="2270" sId="2">
    <nc r="I88">
      <f>Лист1!I88</f>
    </nc>
  </rcc>
  <rcc rId="2271" sId="2">
    <nc r="J88">
      <f>Лист1!J88</f>
    </nc>
  </rcc>
  <rcc rId="2272" sId="2">
    <nc r="K88">
      <f>Лист1!K88</f>
    </nc>
  </rcc>
  <rcc rId="2273" sId="2">
    <nc r="L88">
      <f>Лист1!L88</f>
    </nc>
  </rcc>
  <rcc rId="2274" sId="2">
    <nc r="M88">
      <f>Лист1!M88</f>
    </nc>
  </rcc>
  <rcc rId="2275" sId="2">
    <nc r="N88">
      <f>Лист1!N88</f>
    </nc>
  </rcc>
  <rcc rId="2276" sId="2">
    <nc r="O88">
      <f>Лист1!O88</f>
    </nc>
  </rcc>
  <rcc rId="2277" sId="2">
    <nc r="P88">
      <f>Лист1!P88</f>
    </nc>
  </rcc>
  <rcc rId="2278" sId="2">
    <nc r="Q88">
      <f>Лист1!Q88</f>
    </nc>
  </rcc>
  <rcc rId="2279" sId="2">
    <nc r="R88">
      <f>Лист1!R88</f>
    </nc>
  </rcc>
  <rcc rId="2280" sId="2">
    <nc r="S88">
      <f>Лист1!S88</f>
    </nc>
  </rcc>
  <rcc rId="2281" sId="2">
    <nc r="T88">
      <f>Лист1!T88</f>
    </nc>
  </rcc>
  <rcc rId="2282" sId="2">
    <nc r="U88">
      <f>Лист1!U88</f>
    </nc>
  </rcc>
  <rcc rId="2283" sId="2">
    <nc r="F89">
      <f>Лист1!F89</f>
    </nc>
  </rcc>
  <rcc rId="2284" sId="2" numFmtId="4">
    <nc r="G89">
      <f>Лист1!G89</f>
    </nc>
  </rcc>
  <rcc rId="2285" sId="2" numFmtId="4">
    <nc r="H89">
      <f>Лист1!H89</f>
    </nc>
  </rcc>
  <rcc rId="2286" sId="2">
    <nc r="I89">
      <f>Лист1!I89</f>
    </nc>
  </rcc>
  <rcc rId="2287" sId="2">
    <nc r="J89">
      <f>Лист1!J89</f>
    </nc>
  </rcc>
  <rcc rId="2288" sId="2" numFmtId="4">
    <nc r="K89">
      <f>Лист1!K89</f>
    </nc>
  </rcc>
  <rcc rId="2289" sId="2" numFmtId="4">
    <nc r="L89">
      <f>Лист1!L89</f>
    </nc>
  </rcc>
  <rcc rId="2290" sId="2">
    <nc r="M89">
      <f>Лист1!M89</f>
    </nc>
  </rcc>
  <rcc rId="2291" sId="2">
    <nc r="N89">
      <f>Лист1!N89</f>
    </nc>
  </rcc>
  <rcc rId="2292" sId="2" numFmtId="4">
    <nc r="O89">
      <f>Лист1!O89</f>
    </nc>
  </rcc>
  <rcc rId="2293" sId="2" numFmtId="4">
    <nc r="P89">
      <f>Лист1!P89</f>
    </nc>
  </rcc>
  <rcc rId="2294" sId="2">
    <nc r="Q89">
      <f>Лист1!Q89</f>
    </nc>
  </rcc>
  <rcc rId="2295" sId="2">
    <nc r="R89">
      <f>Лист1!R89</f>
    </nc>
  </rcc>
  <rcc rId="2296" sId="2" numFmtId="4">
    <nc r="S89">
      <f>Лист1!S89</f>
    </nc>
  </rcc>
  <rcc rId="2297" sId="2" numFmtId="4">
    <nc r="T89">
      <f>Лист1!T89</f>
    </nc>
  </rcc>
  <rcc rId="2298" sId="2">
    <nc r="U89">
      <f>Лист1!U89</f>
    </nc>
  </rcc>
  <rcc rId="2299" sId="2">
    <nc r="F90">
      <f>Лист1!F90</f>
    </nc>
  </rcc>
  <rcc rId="2300" sId="2">
    <nc r="G90">
      <f>Лист1!G90</f>
    </nc>
  </rcc>
  <rcc rId="2301" sId="2">
    <nc r="H90">
      <f>Лист1!H90</f>
    </nc>
  </rcc>
  <rcc rId="2302" sId="2">
    <nc r="I90">
      <f>Лист1!I90</f>
    </nc>
  </rcc>
  <rcc rId="2303" sId="2">
    <nc r="J90">
      <f>Лист1!J90</f>
    </nc>
  </rcc>
  <rcc rId="2304" sId="2">
    <nc r="K90">
      <f>Лист1!K90</f>
    </nc>
  </rcc>
  <rcc rId="2305" sId="2">
    <nc r="L90">
      <f>Лист1!L90</f>
    </nc>
  </rcc>
  <rcc rId="2306" sId="2">
    <nc r="M90">
      <f>Лист1!M90</f>
    </nc>
  </rcc>
  <rcc rId="2307" sId="2">
    <nc r="N90">
      <f>Лист1!N90</f>
    </nc>
  </rcc>
  <rcc rId="2308" sId="2">
    <nc r="O90">
      <f>Лист1!O90</f>
    </nc>
  </rcc>
  <rcc rId="2309" sId="2">
    <nc r="P90">
      <f>Лист1!P90</f>
    </nc>
  </rcc>
  <rcc rId="2310" sId="2">
    <nc r="Q90">
      <f>Лист1!Q90</f>
    </nc>
  </rcc>
  <rcc rId="2311" sId="2">
    <nc r="R90">
      <f>Лист1!R90</f>
    </nc>
  </rcc>
  <rcc rId="2312" sId="2">
    <nc r="S90">
      <f>Лист1!S90</f>
    </nc>
  </rcc>
  <rcc rId="2313" sId="2">
    <nc r="T90">
      <f>Лист1!T90</f>
    </nc>
  </rcc>
  <rcc rId="2314" sId="2">
    <nc r="U90">
      <f>Лист1!U90</f>
    </nc>
  </rcc>
  <rcc rId="2315" sId="2">
    <nc r="F91">
      <f>Лист1!F91</f>
    </nc>
  </rcc>
  <rcc rId="2316" sId="2">
    <nc r="G91">
      <f>Лист1!G91</f>
    </nc>
  </rcc>
  <rcc rId="2317" sId="2">
    <nc r="H91">
      <f>Лист1!H91</f>
    </nc>
  </rcc>
  <rcc rId="2318" sId="2">
    <nc r="I91">
      <f>Лист1!I91</f>
    </nc>
  </rcc>
  <rcc rId="2319" sId="2">
    <nc r="J91">
      <f>Лист1!J91</f>
    </nc>
  </rcc>
  <rcc rId="2320" sId="2">
    <nc r="K91">
      <f>Лист1!K91</f>
    </nc>
  </rcc>
  <rcc rId="2321" sId="2">
    <nc r="L91">
      <f>Лист1!L91</f>
    </nc>
  </rcc>
  <rcc rId="2322" sId="2">
    <nc r="M91">
      <f>Лист1!M91</f>
    </nc>
  </rcc>
  <rcc rId="2323" sId="2">
    <nc r="N91">
      <f>Лист1!N91</f>
    </nc>
  </rcc>
  <rcc rId="2324" sId="2">
    <nc r="O91">
      <f>Лист1!O91</f>
    </nc>
  </rcc>
  <rcc rId="2325" sId="2">
    <nc r="P91">
      <f>Лист1!P91</f>
    </nc>
  </rcc>
  <rcc rId="2326" sId="2">
    <nc r="Q91">
      <f>Лист1!Q91</f>
    </nc>
  </rcc>
  <rcc rId="2327" sId="2">
    <nc r="R91">
      <f>Лист1!R91</f>
    </nc>
  </rcc>
  <rcc rId="2328" sId="2">
    <nc r="S91">
      <f>Лист1!S91</f>
    </nc>
  </rcc>
  <rcc rId="2329" sId="2">
    <nc r="T91">
      <f>Лист1!T91</f>
    </nc>
  </rcc>
  <rcc rId="2330" sId="2">
    <nc r="U91">
      <f>Лист1!U91</f>
    </nc>
  </rcc>
  <rcc rId="2331" sId="2">
    <nc r="F92">
      <f>Лист1!F92</f>
    </nc>
  </rcc>
  <rcc rId="2332" sId="2" numFmtId="4">
    <nc r="G92">
      <f>Лист1!G92</f>
    </nc>
  </rcc>
  <rcc rId="2333" sId="2" numFmtId="4">
    <nc r="H92">
      <f>Лист1!H92</f>
    </nc>
  </rcc>
  <rcc rId="2334" sId="2" numFmtId="4">
    <nc r="I92">
      <f>Лист1!I92</f>
    </nc>
  </rcc>
  <rcc rId="2335" sId="2">
    <nc r="J92">
      <f>Лист1!J92</f>
    </nc>
  </rcc>
  <rcc rId="2336" sId="2">
    <nc r="K92">
      <f>Лист1!K92</f>
    </nc>
  </rcc>
  <rcc rId="2337" sId="2" numFmtId="4">
    <nc r="L92">
      <f>Лист1!L92</f>
    </nc>
  </rcc>
  <rcc rId="2338" sId="2">
    <nc r="M92">
      <f>Лист1!M92</f>
    </nc>
  </rcc>
  <rcc rId="2339" sId="2">
    <nc r="N92">
      <f>Лист1!N92</f>
    </nc>
  </rcc>
  <rcc rId="2340" sId="2">
    <nc r="O92">
      <f>Лист1!O92</f>
    </nc>
  </rcc>
  <rcc rId="2341" sId="2">
    <nc r="P92">
      <f>Лист1!P92</f>
    </nc>
  </rcc>
  <rcc rId="2342" sId="2">
    <nc r="Q92">
      <f>Лист1!Q92</f>
    </nc>
  </rcc>
  <rcc rId="2343" sId="2">
    <nc r="R92">
      <f>Лист1!R92</f>
    </nc>
  </rcc>
  <rcc rId="2344" sId="2">
    <nc r="S92">
      <f>Лист1!S92</f>
    </nc>
  </rcc>
  <rcc rId="2345" sId="2">
    <nc r="T92">
      <f>Лист1!T92</f>
    </nc>
  </rcc>
  <rcc rId="2346" sId="2">
    <nc r="U92">
      <f>Лист1!U92</f>
    </nc>
  </rcc>
  <rcc rId="2347" sId="2">
    <nc r="F93">
      <f>Лист1!F93</f>
    </nc>
  </rcc>
  <rcc rId="2348" sId="2">
    <nc r="G93">
      <f>Лист1!G93</f>
    </nc>
  </rcc>
  <rcc rId="2349" sId="2">
    <nc r="H93">
      <f>Лист1!H93</f>
    </nc>
  </rcc>
  <rcc rId="2350" sId="2">
    <nc r="I93">
      <f>Лист1!I93</f>
    </nc>
  </rcc>
  <rcc rId="2351" sId="2">
    <nc r="J93">
      <f>Лист1!J93</f>
    </nc>
  </rcc>
  <rcc rId="2352" sId="2">
    <nc r="K93">
      <f>Лист1!K93</f>
    </nc>
  </rcc>
  <rcc rId="2353" sId="2">
    <nc r="L93">
      <f>Лист1!L93</f>
    </nc>
  </rcc>
  <rcc rId="2354" sId="2">
    <nc r="M93">
      <f>Лист1!M93</f>
    </nc>
  </rcc>
  <rcc rId="2355" sId="2">
    <nc r="N93">
      <f>Лист1!N93</f>
    </nc>
  </rcc>
  <rcc rId="2356" sId="2">
    <nc r="O93">
      <f>Лист1!O93</f>
    </nc>
  </rcc>
  <rcc rId="2357" sId="2">
    <nc r="P93">
      <f>Лист1!P93</f>
    </nc>
  </rcc>
  <rcc rId="2358" sId="2">
    <nc r="Q93">
      <f>Лист1!Q93</f>
    </nc>
  </rcc>
  <rcc rId="2359" sId="2">
    <nc r="R93">
      <f>Лист1!R93</f>
    </nc>
  </rcc>
  <rcc rId="2360" sId="2">
    <nc r="S93">
      <f>Лист1!S93</f>
    </nc>
  </rcc>
  <rcc rId="2361" sId="2">
    <nc r="T93">
      <f>Лист1!T93</f>
    </nc>
  </rcc>
  <rcc rId="2362" sId="2">
    <nc r="U93">
      <f>Лист1!U93</f>
    </nc>
  </rcc>
  <rcc rId="2363" sId="2">
    <nc r="F94">
      <f>Лист1!F94</f>
    </nc>
  </rcc>
  <rcc rId="2364" sId="2">
    <nc r="G94">
      <f>Лист1!G94</f>
    </nc>
  </rcc>
  <rcc rId="2365" sId="2">
    <nc r="H94">
      <f>Лист1!H94</f>
    </nc>
  </rcc>
  <rcc rId="2366" sId="2">
    <nc r="I94">
      <f>Лист1!I94</f>
    </nc>
  </rcc>
  <rcc rId="2367" sId="2">
    <nc r="J94">
      <f>Лист1!J94</f>
    </nc>
  </rcc>
  <rcc rId="2368" sId="2">
    <nc r="K94">
      <f>Лист1!K94</f>
    </nc>
  </rcc>
  <rcc rId="2369" sId="2">
    <nc r="L94">
      <f>Лист1!L94</f>
    </nc>
  </rcc>
  <rcc rId="2370" sId="2">
    <nc r="M94">
      <f>Лист1!M94</f>
    </nc>
  </rcc>
  <rcc rId="2371" sId="2">
    <nc r="N94">
      <f>Лист1!N94</f>
    </nc>
  </rcc>
  <rcc rId="2372" sId="2">
    <nc r="O94">
      <f>Лист1!O94</f>
    </nc>
  </rcc>
  <rcc rId="2373" sId="2">
    <nc r="P94">
      <f>Лист1!P94</f>
    </nc>
  </rcc>
  <rcc rId="2374" sId="2">
    <nc r="Q94">
      <f>Лист1!Q94</f>
    </nc>
  </rcc>
  <rcc rId="2375" sId="2">
    <nc r="R94">
      <f>Лист1!R94</f>
    </nc>
  </rcc>
  <rcc rId="2376" sId="2">
    <nc r="S94">
      <f>Лист1!S94</f>
    </nc>
  </rcc>
  <rcc rId="2377" sId="2">
    <nc r="T94">
      <f>Лист1!T94</f>
    </nc>
  </rcc>
  <rcc rId="2378" sId="2">
    <nc r="U94">
      <f>Лист1!U94</f>
    </nc>
  </rcc>
  <rcc rId="2379" sId="2">
    <nc r="F95">
      <f>Лист1!F95</f>
    </nc>
  </rcc>
  <rcc rId="2380" sId="2">
    <nc r="G95">
      <f>Лист1!G95</f>
    </nc>
  </rcc>
  <rcc rId="2381" sId="2">
    <nc r="H95">
      <f>Лист1!H95</f>
    </nc>
  </rcc>
  <rcc rId="2382" sId="2">
    <nc r="I95">
      <f>Лист1!I95</f>
    </nc>
  </rcc>
  <rcc rId="2383" sId="2">
    <nc r="J95">
      <f>Лист1!J95</f>
    </nc>
  </rcc>
  <rcc rId="2384" sId="2">
    <nc r="K95">
      <f>Лист1!K95</f>
    </nc>
  </rcc>
  <rcc rId="2385" sId="2">
    <nc r="L95">
      <f>Лист1!L95</f>
    </nc>
  </rcc>
  <rcc rId="2386" sId="2">
    <nc r="M95">
      <f>Лист1!M95</f>
    </nc>
  </rcc>
  <rcc rId="2387" sId="2">
    <nc r="N95">
      <f>Лист1!N95</f>
    </nc>
  </rcc>
  <rcc rId="2388" sId="2">
    <nc r="O95">
      <f>Лист1!O95</f>
    </nc>
  </rcc>
  <rcc rId="2389" sId="2">
    <nc r="P95">
      <f>Лист1!P95</f>
    </nc>
  </rcc>
  <rcc rId="2390" sId="2">
    <nc r="Q95">
      <f>Лист1!Q95</f>
    </nc>
  </rcc>
  <rcc rId="2391" sId="2">
    <nc r="R95">
      <f>Лист1!R95</f>
    </nc>
  </rcc>
  <rcc rId="2392" sId="2">
    <nc r="S95">
      <f>Лист1!S95</f>
    </nc>
  </rcc>
  <rcc rId="2393" sId="2">
    <nc r="T95">
      <f>Лист1!T95</f>
    </nc>
  </rcc>
  <rcc rId="2394" sId="2">
    <nc r="U95">
      <f>Лист1!U95</f>
    </nc>
  </rcc>
  <rcc rId="2395" sId="2">
    <nc r="F96">
      <f>Лист1!F96</f>
    </nc>
  </rcc>
  <rcc rId="2396" sId="2" numFmtId="4">
    <nc r="G96">
      <f>Лист1!G96</f>
    </nc>
  </rcc>
  <rcc rId="2397" sId="2">
    <nc r="H96">
      <f>Лист1!H96</f>
    </nc>
  </rcc>
  <rcc rId="2398" sId="2">
    <nc r="I96">
      <f>Лист1!I96</f>
    </nc>
  </rcc>
  <rcc rId="2399" sId="2">
    <nc r="J96">
      <f>Лист1!J96</f>
    </nc>
  </rcc>
  <rcc rId="2400" sId="2" numFmtId="4">
    <nc r="K96">
      <f>Лист1!K96</f>
    </nc>
  </rcc>
  <rcc rId="2401" sId="2">
    <nc r="L96">
      <f>Лист1!L96</f>
    </nc>
  </rcc>
  <rcc rId="2402" sId="2">
    <nc r="M96">
      <f>Лист1!M96</f>
    </nc>
  </rcc>
  <rcc rId="2403" sId="2">
    <nc r="N96">
      <f>Лист1!N96</f>
    </nc>
  </rcc>
  <rcc rId="2404" sId="2" numFmtId="4">
    <nc r="O96">
      <f>Лист1!O96</f>
    </nc>
  </rcc>
  <rcc rId="2405" sId="2">
    <nc r="P96">
      <f>Лист1!P96</f>
    </nc>
  </rcc>
  <rcc rId="2406" sId="2">
    <nc r="Q96">
      <f>Лист1!Q96</f>
    </nc>
  </rcc>
  <rcc rId="2407" sId="2">
    <nc r="R96">
      <f>Лист1!R96</f>
    </nc>
  </rcc>
  <rcc rId="2408" sId="2" numFmtId="4">
    <nc r="S96">
      <f>Лист1!S96</f>
    </nc>
  </rcc>
  <rcc rId="2409" sId="2">
    <nc r="T96">
      <f>Лист1!T96</f>
    </nc>
  </rcc>
  <rcc rId="2410" sId="2">
    <nc r="U96">
      <f>Лист1!U96</f>
    </nc>
  </rcc>
  <rcc rId="2411" sId="2">
    <nc r="F97">
      <f>Лист1!F97</f>
    </nc>
  </rcc>
  <rcc rId="2412" sId="2">
    <nc r="G97">
      <f>Лист1!G97</f>
    </nc>
  </rcc>
  <rcc rId="2413" sId="2">
    <nc r="H97">
      <f>Лист1!H97</f>
    </nc>
  </rcc>
  <rcc rId="2414" sId="2">
    <nc r="I97">
      <f>Лист1!I97</f>
    </nc>
  </rcc>
  <rcc rId="2415" sId="2">
    <nc r="J97">
      <f>Лист1!J97</f>
    </nc>
  </rcc>
  <rcc rId="2416" sId="2">
    <nc r="K97">
      <f>Лист1!K97</f>
    </nc>
  </rcc>
  <rcc rId="2417" sId="2">
    <nc r="L97">
      <f>Лист1!L97</f>
    </nc>
  </rcc>
  <rcc rId="2418" sId="2">
    <nc r="M97">
      <f>Лист1!M97</f>
    </nc>
  </rcc>
  <rcc rId="2419" sId="2">
    <nc r="N97">
      <f>Лист1!N97</f>
    </nc>
  </rcc>
  <rcc rId="2420" sId="2">
    <nc r="O97">
      <f>Лист1!O97</f>
    </nc>
  </rcc>
  <rcc rId="2421" sId="2">
    <nc r="P97">
      <f>Лист1!P97</f>
    </nc>
  </rcc>
  <rcc rId="2422" sId="2">
    <nc r="Q97">
      <f>Лист1!Q97</f>
    </nc>
  </rcc>
  <rcc rId="2423" sId="2">
    <nc r="R97">
      <f>Лист1!R97</f>
    </nc>
  </rcc>
  <rcc rId="2424" sId="2">
    <nc r="S97">
      <f>Лист1!S97</f>
    </nc>
  </rcc>
  <rcc rId="2425" sId="2">
    <nc r="T97">
      <f>Лист1!T97</f>
    </nc>
  </rcc>
  <rcc rId="2426" sId="2">
    <nc r="U97">
      <f>Лист1!U97</f>
    </nc>
  </rcc>
  <rcc rId="2427" sId="2">
    <nc r="F98">
      <f>Лист1!F98</f>
    </nc>
  </rcc>
  <rcc rId="2428" sId="2">
    <nc r="G98">
      <f>Лист1!G98</f>
    </nc>
  </rcc>
  <rcc rId="2429" sId="2">
    <nc r="H98">
      <f>Лист1!H98</f>
    </nc>
  </rcc>
  <rcc rId="2430" sId="2">
    <nc r="I98">
      <f>Лист1!I98</f>
    </nc>
  </rcc>
  <rcc rId="2431" sId="2">
    <nc r="J98">
      <f>Лист1!J98</f>
    </nc>
  </rcc>
  <rcc rId="2432" sId="2">
    <nc r="K98">
      <f>Лист1!K98</f>
    </nc>
  </rcc>
  <rcc rId="2433" sId="2">
    <nc r="L98">
      <f>Лист1!L98</f>
    </nc>
  </rcc>
  <rcc rId="2434" sId="2">
    <nc r="M98">
      <f>Лист1!M98</f>
    </nc>
  </rcc>
  <rcc rId="2435" sId="2">
    <nc r="N98">
      <f>Лист1!N98</f>
    </nc>
  </rcc>
  <rcc rId="2436" sId="2">
    <nc r="O98">
      <f>Лист1!O98</f>
    </nc>
  </rcc>
  <rcc rId="2437" sId="2">
    <nc r="P98">
      <f>Лист1!P98</f>
    </nc>
  </rcc>
  <rcc rId="2438" sId="2">
    <nc r="Q98">
      <f>Лист1!Q98</f>
    </nc>
  </rcc>
  <rcc rId="2439" sId="2">
    <nc r="R98">
      <f>Лист1!R98</f>
    </nc>
  </rcc>
  <rcc rId="2440" sId="2">
    <nc r="S98">
      <f>Лист1!S98</f>
    </nc>
  </rcc>
  <rcc rId="2441" sId="2">
    <nc r="T98">
      <f>Лист1!T98</f>
    </nc>
  </rcc>
  <rcc rId="2442" sId="2">
    <nc r="U98">
      <f>Лист1!U98</f>
    </nc>
  </rcc>
  <rcc rId="2443" sId="2">
    <nc r="F99">
      <f>Лист1!F99</f>
    </nc>
  </rcc>
  <rcc rId="2444" sId="2">
    <nc r="G99">
      <f>Лист1!G99</f>
    </nc>
  </rcc>
  <rcc rId="2445" sId="2">
    <nc r="H99">
      <f>Лист1!H99</f>
    </nc>
  </rcc>
  <rcc rId="2446" sId="2">
    <nc r="I99">
      <f>Лист1!I99</f>
    </nc>
  </rcc>
  <rcc rId="2447" sId="2">
    <nc r="J99">
      <f>Лист1!J99</f>
    </nc>
  </rcc>
  <rcc rId="2448" sId="2">
    <nc r="K99">
      <f>Лист1!K99</f>
    </nc>
  </rcc>
  <rcc rId="2449" sId="2">
    <nc r="L99">
      <f>Лист1!L99</f>
    </nc>
  </rcc>
  <rcc rId="2450" sId="2">
    <nc r="M99">
      <f>Лист1!M99</f>
    </nc>
  </rcc>
  <rcc rId="2451" sId="2">
    <nc r="N99">
      <f>Лист1!N99</f>
    </nc>
  </rcc>
  <rcc rId="2452" sId="2">
    <nc r="O99">
      <f>Лист1!O99</f>
    </nc>
  </rcc>
  <rcc rId="2453" sId="2">
    <nc r="P99">
      <f>Лист1!P99</f>
    </nc>
  </rcc>
  <rcc rId="2454" sId="2">
    <nc r="Q99">
      <f>Лист1!Q99</f>
    </nc>
  </rcc>
  <rcc rId="2455" sId="2">
    <nc r="R99">
      <f>Лист1!R99</f>
    </nc>
  </rcc>
  <rcc rId="2456" sId="2">
    <nc r="S99">
      <f>Лист1!S99</f>
    </nc>
  </rcc>
  <rcc rId="2457" sId="2">
    <nc r="T99">
      <f>Лист1!T99</f>
    </nc>
  </rcc>
  <rcc rId="2458" sId="2">
    <nc r="U99">
      <f>Лист1!U99</f>
    </nc>
  </rcc>
  <rcc rId="2459" sId="2">
    <nc r="F100">
      <f>Лист1!F100</f>
    </nc>
  </rcc>
  <rcc rId="2460" sId="2" numFmtId="4">
    <nc r="G100">
      <f>Лист1!G100</f>
    </nc>
  </rcc>
  <rcc rId="2461" sId="2" numFmtId="4">
    <nc r="H100">
      <f>Лист1!H100</f>
    </nc>
  </rcc>
  <rcc rId="2462" sId="2" numFmtId="4">
    <nc r="I100">
      <f>Лист1!I100</f>
    </nc>
  </rcc>
  <rcc rId="2463" sId="2">
    <nc r="J100">
      <f>Лист1!J100</f>
    </nc>
  </rcc>
  <rcc rId="2464" sId="2" numFmtId="4">
    <nc r="K100">
      <f>Лист1!K100</f>
    </nc>
  </rcc>
  <rcc rId="2465" sId="2" numFmtId="4">
    <nc r="L100">
      <f>Лист1!L100</f>
    </nc>
  </rcc>
  <rcc rId="2466" sId="2" numFmtId="4">
    <nc r="M100">
      <f>Лист1!M100</f>
    </nc>
  </rcc>
  <rcc rId="2467" sId="2">
    <nc r="N100">
      <f>Лист1!N100</f>
    </nc>
  </rcc>
  <rcc rId="2468" sId="2">
    <nc r="O100">
      <f>Лист1!O100</f>
    </nc>
  </rcc>
  <rcc rId="2469" sId="2">
    <nc r="P100">
      <f>Лист1!P100</f>
    </nc>
  </rcc>
  <rcc rId="2470" sId="2">
    <nc r="Q100">
      <f>Лист1!Q100</f>
    </nc>
  </rcc>
  <rcc rId="2471" sId="2">
    <nc r="R100">
      <f>Лист1!R100</f>
    </nc>
  </rcc>
  <rcc rId="2472" sId="2">
    <nc r="S100">
      <f>Лист1!S100</f>
    </nc>
  </rcc>
  <rcc rId="2473" sId="2">
    <nc r="T100">
      <f>Лист1!T100</f>
    </nc>
  </rcc>
  <rcc rId="2474" sId="2">
    <nc r="U100">
      <f>Лист1!U100</f>
    </nc>
  </rcc>
  <rcc rId="2475" sId="2">
    <nc r="F101">
      <f>Лист1!F101</f>
    </nc>
  </rcc>
  <rcc rId="2476" sId="2" numFmtId="4">
    <nc r="G101">
      <f>Лист1!G101</f>
    </nc>
  </rcc>
  <rcc rId="2477" sId="2" numFmtId="4">
    <nc r="H101">
      <f>Лист1!H101</f>
    </nc>
  </rcc>
  <rcc rId="2478" sId="2" numFmtId="4">
    <nc r="I101">
      <f>Лист1!I101</f>
    </nc>
  </rcc>
  <rcc rId="2479" sId="2">
    <nc r="J101">
      <f>Лист1!J101</f>
    </nc>
  </rcc>
  <rcc rId="2480" sId="2" numFmtId="4">
    <nc r="K101">
      <f>Лист1!K101</f>
    </nc>
  </rcc>
  <rcc rId="2481" sId="2" numFmtId="4">
    <nc r="L101">
      <f>Лист1!L101</f>
    </nc>
  </rcc>
  <rcc rId="2482" sId="2" numFmtId="4">
    <nc r="M101">
      <f>Лист1!M101</f>
    </nc>
  </rcc>
  <rcc rId="2483" sId="2">
    <nc r="N101">
      <f>Лист1!N101</f>
    </nc>
  </rcc>
  <rcc rId="2484" sId="2" numFmtId="4">
    <nc r="O101">
      <f>Лист1!O101</f>
    </nc>
  </rcc>
  <rcc rId="2485" sId="2" numFmtId="4">
    <nc r="P101">
      <f>Лист1!P101</f>
    </nc>
  </rcc>
  <rcc rId="2486" sId="2" numFmtId="4">
    <nc r="Q101">
      <f>Лист1!Q101</f>
    </nc>
  </rcc>
  <rcc rId="2487" sId="2">
    <nc r="R101">
      <f>Лист1!R101</f>
    </nc>
  </rcc>
  <rcc rId="2488" sId="2">
    <nc r="S101">
      <f>Лист1!S101</f>
    </nc>
  </rcc>
  <rcc rId="2489" sId="2">
    <nc r="T101">
      <f>Лист1!T101</f>
    </nc>
  </rcc>
  <rcc rId="2490" sId="2" numFmtId="4">
    <nc r="U101">
      <f>Лист1!U101</f>
    </nc>
  </rcc>
  <rcc rId="2491" sId="2">
    <nc r="F102">
      <f>Лист1!F102</f>
    </nc>
  </rcc>
  <rcc rId="2492" sId="2" numFmtId="4">
    <nc r="G102">
      <f>Лист1!G102</f>
    </nc>
  </rcc>
  <rcc rId="2493" sId="2">
    <nc r="H102">
      <f>Лист1!H102</f>
    </nc>
  </rcc>
  <rcc rId="2494" sId="2">
    <nc r="I102">
      <f>Лист1!I102</f>
    </nc>
  </rcc>
  <rcc rId="2495" sId="2">
    <nc r="J102">
      <f>Лист1!J102</f>
    </nc>
  </rcc>
  <rcc rId="2496" sId="2">
    <nc r="K102">
      <f>Лист1!K102</f>
    </nc>
  </rcc>
  <rcc rId="2497" sId="2">
    <nc r="L102">
      <f>Лист1!L102</f>
    </nc>
  </rcc>
  <rcc rId="2498" sId="2">
    <nc r="M102">
      <f>Лист1!M102</f>
    </nc>
  </rcc>
  <rcc rId="2499" sId="2">
    <nc r="N102">
      <f>Лист1!N102</f>
    </nc>
  </rcc>
  <rcc rId="2500" sId="2">
    <nc r="O102">
      <f>Лист1!O102</f>
    </nc>
  </rcc>
  <rcc rId="2501" sId="2">
    <nc r="P102">
      <f>Лист1!P102</f>
    </nc>
  </rcc>
  <rcc rId="2502" sId="2">
    <nc r="Q102">
      <f>Лист1!Q102</f>
    </nc>
  </rcc>
  <rcc rId="2503" sId="2">
    <nc r="R102">
      <f>Лист1!R102</f>
    </nc>
  </rcc>
  <rcc rId="2504" sId="2">
    <nc r="S102">
      <f>Лист1!S102</f>
    </nc>
  </rcc>
  <rcc rId="2505" sId="2">
    <nc r="T102">
      <f>Лист1!T102</f>
    </nc>
  </rcc>
  <rcc rId="2506" sId="2">
    <nc r="U102">
      <f>Лист1!U102</f>
    </nc>
  </rcc>
  <rcc rId="2507" sId="2">
    <nc r="F103">
      <f>Лист1!F103</f>
    </nc>
  </rcc>
  <rcc rId="2508" sId="2">
    <nc r="G103">
      <f>Лист1!G103</f>
    </nc>
  </rcc>
  <rcc rId="2509" sId="2">
    <nc r="H103">
      <f>Лист1!H103</f>
    </nc>
  </rcc>
  <rcc rId="2510" sId="2" numFmtId="4">
    <nc r="I103">
      <f>Лист1!I103</f>
    </nc>
  </rcc>
  <rcc rId="2511" sId="2">
    <nc r="J103">
      <f>Лист1!J103</f>
    </nc>
  </rcc>
  <rcc rId="2512" sId="2">
    <nc r="K103">
      <f>Лист1!K103</f>
    </nc>
  </rcc>
  <rcc rId="2513" sId="2">
    <nc r="L103">
      <f>Лист1!L103</f>
    </nc>
  </rcc>
  <rcc rId="2514" sId="2" numFmtId="4">
    <nc r="M103">
      <f>Лист1!M103</f>
    </nc>
  </rcc>
  <rcc rId="2515" sId="2">
    <nc r="N103">
      <f>Лист1!N103</f>
    </nc>
  </rcc>
  <rcc rId="2516" sId="2">
    <nc r="O103">
      <f>Лист1!O103</f>
    </nc>
  </rcc>
  <rcc rId="2517" sId="2">
    <nc r="P103">
      <f>Лист1!P103</f>
    </nc>
  </rcc>
  <rcc rId="2518" sId="2">
    <nc r="Q103">
      <f>Лист1!Q103</f>
    </nc>
  </rcc>
  <rcc rId="2519" sId="2">
    <nc r="R103">
      <f>Лист1!R103</f>
    </nc>
  </rcc>
  <rcc rId="2520" sId="2">
    <nc r="S103">
      <f>Лист1!S103</f>
    </nc>
  </rcc>
  <rcc rId="2521" sId="2">
    <nc r="T103">
      <f>Лист1!T103</f>
    </nc>
  </rcc>
  <rcc rId="2522" sId="2">
    <nc r="U103">
      <f>Лист1!U103</f>
    </nc>
  </rcc>
  <rcc rId="2523" sId="2">
    <nc r="F104">
      <f>Лист1!F104</f>
    </nc>
  </rcc>
  <rcc rId="2524" sId="2">
    <nc r="G104">
      <f>Лист1!G104</f>
    </nc>
  </rcc>
  <rcc rId="2525" sId="2">
    <nc r="H104">
      <f>Лист1!H104</f>
    </nc>
  </rcc>
  <rcc rId="2526" sId="2">
    <nc r="I104">
      <f>Лист1!I104</f>
    </nc>
  </rcc>
  <rcc rId="2527" sId="2">
    <nc r="J104">
      <f>Лист1!J104</f>
    </nc>
  </rcc>
  <rcc rId="2528" sId="2">
    <nc r="K104">
      <f>Лист1!K104</f>
    </nc>
  </rcc>
  <rcc rId="2529" sId="2">
    <nc r="L104">
      <f>Лист1!L104</f>
    </nc>
  </rcc>
  <rcc rId="2530" sId="2">
    <nc r="M104">
      <f>Лист1!M104</f>
    </nc>
  </rcc>
  <rcc rId="2531" sId="2">
    <nc r="N104">
      <f>Лист1!N104</f>
    </nc>
  </rcc>
  <rcc rId="2532" sId="2">
    <nc r="O104">
      <f>Лист1!O104</f>
    </nc>
  </rcc>
  <rcc rId="2533" sId="2">
    <nc r="P104">
      <f>Лист1!P104</f>
    </nc>
  </rcc>
  <rcc rId="2534" sId="2">
    <nc r="Q104">
      <f>Лист1!Q104</f>
    </nc>
  </rcc>
  <rcc rId="2535" sId="2">
    <nc r="R104">
      <f>Лист1!R104</f>
    </nc>
  </rcc>
  <rcc rId="2536" sId="2">
    <nc r="S104">
      <f>Лист1!S104</f>
    </nc>
  </rcc>
  <rcc rId="2537" sId="2">
    <nc r="T104">
      <f>Лист1!T104</f>
    </nc>
  </rcc>
  <rcc rId="2538" sId="2">
    <nc r="U104">
      <f>Лист1!U104</f>
    </nc>
  </rcc>
  <rcc rId="2539" sId="2">
    <nc r="F105">
      <f>Лист1!F105</f>
    </nc>
  </rcc>
  <rcc rId="2540" sId="2">
    <nc r="G105">
      <f>Лист1!G105</f>
    </nc>
  </rcc>
  <rcc rId="2541" sId="2" numFmtId="4">
    <nc r="H105">
      <f>Лист1!H105</f>
    </nc>
  </rcc>
  <rcc rId="2542" sId="2">
    <nc r="I105">
      <f>Лист1!I105</f>
    </nc>
  </rcc>
  <rcc rId="2543" sId="2">
    <nc r="J105">
      <f>Лист1!J105</f>
    </nc>
  </rcc>
  <rcc rId="2544" sId="2">
    <nc r="K105">
      <f>Лист1!K105</f>
    </nc>
  </rcc>
  <rcc rId="2545" sId="2" numFmtId="4">
    <nc r="L105">
      <f>Лист1!L105</f>
    </nc>
  </rcc>
  <rcc rId="2546" sId="2">
    <nc r="M105">
      <f>Лист1!M105</f>
    </nc>
  </rcc>
  <rcc rId="2547" sId="2">
    <nc r="N105">
      <f>Лист1!N105</f>
    </nc>
  </rcc>
  <rcc rId="2548" sId="2">
    <nc r="O105">
      <f>Лист1!O105</f>
    </nc>
  </rcc>
  <rcc rId="2549" sId="2">
    <nc r="P105">
      <f>Лист1!P105</f>
    </nc>
  </rcc>
  <rcc rId="2550" sId="2">
    <nc r="Q105">
      <f>Лист1!Q105</f>
    </nc>
  </rcc>
  <rcc rId="2551" sId="2">
    <nc r="R105">
      <f>Лист1!R105</f>
    </nc>
  </rcc>
  <rcc rId="2552" sId="2">
    <nc r="S105">
      <f>Лист1!S105</f>
    </nc>
  </rcc>
  <rcc rId="2553" sId="2">
    <nc r="T105">
      <f>Лист1!T105</f>
    </nc>
  </rcc>
  <rcc rId="2554" sId="2">
    <nc r="U105">
      <f>Лист1!U105</f>
    </nc>
  </rcc>
  <rcc rId="2555" sId="2">
    <nc r="F106">
      <f>Лист1!F106</f>
    </nc>
  </rcc>
  <rcc rId="2556" sId="2" numFmtId="4">
    <nc r="G106">
      <f>Лист1!G106</f>
    </nc>
  </rcc>
  <rcc rId="2557" sId="2">
    <nc r="H106">
      <f>Лист1!H106</f>
    </nc>
  </rcc>
  <rcc rId="2558" sId="2" numFmtId="4">
    <nc r="I106">
      <f>Лист1!I106</f>
    </nc>
  </rcc>
  <rcc rId="2559" sId="2">
    <nc r="J106">
      <f>Лист1!J106</f>
    </nc>
  </rcc>
  <rcc rId="2560" sId="2" numFmtId="4">
    <nc r="K106">
      <f>Лист1!K106</f>
    </nc>
  </rcc>
  <rcc rId="2561" sId="2">
    <nc r="L106">
      <f>Лист1!L106</f>
    </nc>
  </rcc>
  <rcc rId="2562" sId="2" numFmtId="4">
    <nc r="M106">
      <f>Лист1!M106</f>
    </nc>
  </rcc>
  <rcc rId="2563" sId="2">
    <nc r="N106">
      <f>Лист1!N106</f>
    </nc>
  </rcc>
  <rcc rId="2564" sId="2">
    <nc r="O106">
      <f>Лист1!O106</f>
    </nc>
  </rcc>
  <rcc rId="2565" sId="2">
    <nc r="P106">
      <f>Лист1!P106</f>
    </nc>
  </rcc>
  <rcc rId="2566" sId="2" numFmtId="4">
    <nc r="Q106">
      <f>Лист1!Q106</f>
    </nc>
  </rcc>
  <rcc rId="2567" sId="2">
    <nc r="R106">
      <f>Лист1!R106</f>
    </nc>
  </rcc>
  <rcc rId="2568" sId="2">
    <nc r="S106">
      <f>Лист1!S106</f>
    </nc>
  </rcc>
  <rcc rId="2569" sId="2">
    <nc r="T106">
      <f>Лист1!T106</f>
    </nc>
  </rcc>
  <rcc rId="2570" sId="2">
    <nc r="U106">
      <f>Лист1!U106</f>
    </nc>
  </rcc>
  <rcc rId="2571" sId="2">
    <nc r="F107">
      <f>Лист1!F107</f>
    </nc>
  </rcc>
  <rcc rId="2572" sId="2" numFmtId="4">
    <nc r="G107">
      <f>Лист1!G107</f>
    </nc>
  </rcc>
  <rcc rId="2573" sId="2">
    <nc r="H107">
      <f>Лист1!H107</f>
    </nc>
  </rcc>
  <rcc rId="2574" sId="2">
    <nc r="I107">
      <f>Лист1!I107</f>
    </nc>
  </rcc>
  <rcc rId="2575" sId="2">
    <nc r="J107">
      <f>Лист1!J107</f>
    </nc>
  </rcc>
  <rcc rId="2576" sId="2">
    <nc r="K107">
      <f>Лист1!K107</f>
    </nc>
  </rcc>
  <rcc rId="2577" sId="2">
    <nc r="L107">
      <f>Лист1!L107</f>
    </nc>
  </rcc>
  <rcc rId="2578" sId="2">
    <nc r="M107">
      <f>Лист1!M107</f>
    </nc>
  </rcc>
  <rcc rId="2579" sId="2">
    <nc r="N107">
      <f>Лист1!N107</f>
    </nc>
  </rcc>
  <rcc rId="2580" sId="2">
    <nc r="O107">
      <f>Лист1!O107</f>
    </nc>
  </rcc>
  <rcc rId="2581" sId="2">
    <nc r="P107">
      <f>Лист1!P107</f>
    </nc>
  </rcc>
  <rcc rId="2582" sId="2">
    <nc r="Q107">
      <f>Лист1!Q107</f>
    </nc>
  </rcc>
  <rcc rId="2583" sId="2">
    <nc r="R107">
      <f>Лист1!R107</f>
    </nc>
  </rcc>
  <rcc rId="2584" sId="2">
    <nc r="S107">
      <f>Лист1!S107</f>
    </nc>
  </rcc>
  <rcc rId="2585" sId="2">
    <nc r="T107">
      <f>Лист1!T107</f>
    </nc>
  </rcc>
  <rcc rId="2586" sId="2">
    <nc r="U107">
      <f>Лист1!U107</f>
    </nc>
  </rcc>
  <rcc rId="2587" sId="2">
    <nc r="F108">
      <f>Лист1!F108</f>
    </nc>
  </rcc>
  <rcc rId="2588" sId="2">
    <nc r="G108">
      <f>Лист1!G108</f>
    </nc>
  </rcc>
  <rcc rId="2589" sId="2">
    <nc r="H108">
      <f>Лист1!H108</f>
    </nc>
  </rcc>
  <rcc rId="2590" sId="2">
    <nc r="I108">
      <f>Лист1!I108</f>
    </nc>
  </rcc>
  <rcc rId="2591" sId="2">
    <nc r="J108">
      <f>Лист1!J108</f>
    </nc>
  </rcc>
  <rcc rId="2592" sId="2">
    <nc r="K108">
      <f>Лист1!K108</f>
    </nc>
  </rcc>
  <rcc rId="2593" sId="2">
    <nc r="L108">
      <f>Лист1!L108</f>
    </nc>
  </rcc>
  <rcc rId="2594" sId="2">
    <nc r="M108">
      <f>Лист1!M108</f>
    </nc>
  </rcc>
  <rcc rId="2595" sId="2">
    <nc r="N108">
      <f>Лист1!N108</f>
    </nc>
  </rcc>
  <rcc rId="2596" sId="2">
    <nc r="O108">
      <f>Лист1!O108</f>
    </nc>
  </rcc>
  <rcc rId="2597" sId="2">
    <nc r="P108">
      <f>Лист1!P108</f>
    </nc>
  </rcc>
  <rcc rId="2598" sId="2">
    <nc r="Q108">
      <f>Лист1!Q108</f>
    </nc>
  </rcc>
  <rcc rId="2599" sId="2">
    <nc r="R108">
      <f>Лист1!R108</f>
    </nc>
  </rcc>
  <rcc rId="2600" sId="2">
    <nc r="S108">
      <f>Лист1!S108</f>
    </nc>
  </rcc>
  <rcc rId="2601" sId="2">
    <nc r="T108">
      <f>Лист1!T108</f>
    </nc>
  </rcc>
  <rcc rId="2602" sId="2">
    <nc r="U108">
      <f>Лист1!U108</f>
    </nc>
  </rcc>
  <rcc rId="2603" sId="2">
    <nc r="F109">
      <f>Лист1!F109</f>
    </nc>
  </rcc>
  <rcc rId="2604" sId="2">
    <nc r="G109">
      <f>Лист1!G109</f>
    </nc>
  </rcc>
  <rcc rId="2605" sId="2">
    <nc r="H109">
      <f>Лист1!H109</f>
    </nc>
  </rcc>
  <rcc rId="2606" sId="2">
    <nc r="I109">
      <f>Лист1!I109</f>
    </nc>
  </rcc>
  <rcc rId="2607" sId="2">
    <nc r="J109">
      <f>Лист1!J109</f>
    </nc>
  </rcc>
  <rcc rId="2608" sId="2">
    <nc r="K109">
      <f>Лист1!K109</f>
    </nc>
  </rcc>
  <rcc rId="2609" sId="2">
    <nc r="L109">
      <f>Лист1!L109</f>
    </nc>
  </rcc>
  <rcc rId="2610" sId="2">
    <nc r="M109">
      <f>Лист1!M109</f>
    </nc>
  </rcc>
  <rcc rId="2611" sId="2">
    <nc r="N109">
      <f>Лист1!N109</f>
    </nc>
  </rcc>
  <rcc rId="2612" sId="2">
    <nc r="O109">
      <f>Лист1!O109</f>
    </nc>
  </rcc>
  <rcc rId="2613" sId="2">
    <nc r="P109">
      <f>Лист1!P109</f>
    </nc>
  </rcc>
  <rcc rId="2614" sId="2">
    <nc r="Q109">
      <f>Лист1!Q109</f>
    </nc>
  </rcc>
  <rcc rId="2615" sId="2">
    <nc r="R109">
      <f>Лист1!R109</f>
    </nc>
  </rcc>
  <rcc rId="2616" sId="2">
    <nc r="S109">
      <f>Лист1!S109</f>
    </nc>
  </rcc>
  <rcc rId="2617" sId="2">
    <nc r="T109">
      <f>Лист1!T109</f>
    </nc>
  </rcc>
  <rcc rId="2618" sId="2">
    <nc r="U109">
      <f>Лист1!U109</f>
    </nc>
  </rcc>
  <rcc rId="2619" sId="2">
    <nc r="F110">
      <f>Лист1!F110</f>
    </nc>
  </rcc>
  <rcc rId="2620" sId="2" numFmtId="4">
    <nc r="G110">
      <f>Лист1!G110</f>
    </nc>
  </rcc>
  <rcc rId="2621" sId="2">
    <nc r="H110">
      <f>Лист1!H110</f>
    </nc>
  </rcc>
  <rcc rId="2622" sId="2" numFmtId="4">
    <nc r="I110">
      <f>Лист1!I110</f>
    </nc>
  </rcc>
  <rcc rId="2623" sId="2">
    <nc r="J110">
      <f>Лист1!J110</f>
    </nc>
  </rcc>
  <rcc rId="2624" sId="2" numFmtId="4">
    <nc r="K110">
      <f>Лист1!K110</f>
    </nc>
  </rcc>
  <rcc rId="2625" sId="2">
    <nc r="L110">
      <f>Лист1!L110</f>
    </nc>
  </rcc>
  <rcc rId="2626" sId="2" numFmtId="4">
    <nc r="M110">
      <f>Лист1!M110</f>
    </nc>
  </rcc>
  <rcc rId="2627" sId="2">
    <nc r="N110">
      <f>Лист1!N110</f>
    </nc>
  </rcc>
  <rcc rId="2628" sId="2" numFmtId="4">
    <nc r="O110">
      <f>Лист1!O110</f>
    </nc>
  </rcc>
  <rcc rId="2629" sId="2">
    <nc r="P110">
      <f>Лист1!P110</f>
    </nc>
  </rcc>
  <rcc rId="2630" sId="2" numFmtId="4">
    <nc r="Q110">
      <f>Лист1!Q110</f>
    </nc>
  </rcc>
  <rcc rId="2631" sId="2">
    <nc r="R110">
      <f>Лист1!R110</f>
    </nc>
  </rcc>
  <rcc rId="2632" sId="2" numFmtId="4">
    <nc r="S110">
      <f>Лист1!S110</f>
    </nc>
  </rcc>
  <rcc rId="2633" sId="2">
    <nc r="T110">
      <f>Лист1!T110</f>
    </nc>
  </rcc>
  <rcc rId="2634" sId="2" numFmtId="4">
    <nc r="U110">
      <f>Лист1!U110</f>
    </nc>
  </rcc>
  <rcc rId="2635" sId="2">
    <nc r="F111">
      <f>Лист1!F111</f>
    </nc>
  </rcc>
  <rcc rId="2636" sId="2" numFmtId="4">
    <nc r="G111">
      <f>Лист1!G111</f>
    </nc>
  </rcc>
  <rcc rId="2637" sId="2" numFmtId="4">
    <nc r="H111">
      <f>Лист1!H111</f>
    </nc>
  </rcc>
  <rcc rId="2638" sId="2" numFmtId="4">
    <nc r="I111">
      <f>Лист1!I111</f>
    </nc>
  </rcc>
  <rcc rId="2639" sId="2">
    <nc r="J111">
      <f>Лист1!J111</f>
    </nc>
  </rcc>
  <rcc rId="2640" sId="2" numFmtId="4">
    <nc r="K111">
      <f>Лист1!K111</f>
    </nc>
  </rcc>
  <rcc rId="2641" sId="2" numFmtId="4">
    <nc r="L111">
      <f>Лист1!L111</f>
    </nc>
  </rcc>
  <rcc rId="2642" sId="2" numFmtId="4">
    <nc r="M111">
      <f>Лист1!M111</f>
    </nc>
  </rcc>
  <rcc rId="2643" sId="2">
    <nc r="N111">
      <f>Лист1!N111</f>
    </nc>
  </rcc>
  <rcc rId="2644" sId="2">
    <nc r="O111">
      <f>Лист1!O111</f>
    </nc>
  </rcc>
  <rcc rId="2645" sId="2" numFmtId="4">
    <nc r="P111">
      <f>Лист1!P111</f>
    </nc>
  </rcc>
  <rcc rId="2646" sId="2">
    <nc r="Q111">
      <f>Лист1!Q111</f>
    </nc>
  </rcc>
  <rcc rId="2647" sId="2">
    <nc r="R111">
      <f>Лист1!R111</f>
    </nc>
  </rcc>
  <rcc rId="2648" sId="2">
    <nc r="S111">
      <f>Лист1!S111</f>
    </nc>
  </rcc>
  <rcc rId="2649" sId="2">
    <nc r="T111">
      <f>Лист1!T111</f>
    </nc>
  </rcc>
  <rcc rId="2650" sId="2">
    <nc r="U111">
      <f>Лист1!U111</f>
    </nc>
  </rcc>
  <rcc rId="2651" sId="2">
    <nc r="F112">
      <f>Лист1!F112</f>
    </nc>
  </rcc>
  <rcc rId="2652" sId="2">
    <nc r="G112">
      <f>Лист1!G112</f>
    </nc>
  </rcc>
  <rcc rId="2653" sId="2">
    <nc r="H112">
      <f>Лист1!H112</f>
    </nc>
  </rcc>
  <rcc rId="2654" sId="2">
    <nc r="I112">
      <f>Лист1!I112</f>
    </nc>
  </rcc>
  <rcc rId="2655" sId="2">
    <nc r="J112">
      <f>Лист1!J112</f>
    </nc>
  </rcc>
  <rcc rId="2656" sId="2">
    <nc r="K112">
      <f>Лист1!K112</f>
    </nc>
  </rcc>
  <rcc rId="2657" sId="2">
    <nc r="L112">
      <f>Лист1!L112</f>
    </nc>
  </rcc>
  <rcc rId="2658" sId="2">
    <nc r="M112">
      <f>Лист1!M112</f>
    </nc>
  </rcc>
  <rcc rId="2659" sId="2">
    <nc r="N112">
      <f>Лист1!N112</f>
    </nc>
  </rcc>
  <rcc rId="2660" sId="2">
    <nc r="O112">
      <f>Лист1!O112</f>
    </nc>
  </rcc>
  <rcc rId="2661" sId="2">
    <nc r="P112">
      <f>Лист1!P112</f>
    </nc>
  </rcc>
  <rcc rId="2662" sId="2">
    <nc r="Q112">
      <f>Лист1!Q112</f>
    </nc>
  </rcc>
  <rcc rId="2663" sId="2">
    <nc r="R112">
      <f>Лист1!R112</f>
    </nc>
  </rcc>
  <rcc rId="2664" sId="2">
    <nc r="S112">
      <f>Лист1!S112</f>
    </nc>
  </rcc>
  <rcc rId="2665" sId="2">
    <nc r="T112">
      <f>Лист1!T112</f>
    </nc>
  </rcc>
  <rcc rId="2666" sId="2">
    <nc r="U112">
      <f>Лист1!U112</f>
    </nc>
  </rcc>
  <rcc rId="2667" sId="2">
    <nc r="F113">
      <f>Лист1!F113</f>
    </nc>
  </rcc>
  <rcc rId="2668" sId="2">
    <nc r="G113">
      <f>Лист1!G113</f>
    </nc>
  </rcc>
  <rcc rId="2669" sId="2">
    <nc r="H113">
      <f>Лист1!H113</f>
    </nc>
  </rcc>
  <rcc rId="2670" sId="2">
    <nc r="I113">
      <f>Лист1!I113</f>
    </nc>
  </rcc>
  <rcc rId="2671" sId="2">
    <nc r="J113">
      <f>Лист1!J113</f>
    </nc>
  </rcc>
  <rcc rId="2672" sId="2">
    <nc r="K113">
      <f>Лист1!K113</f>
    </nc>
  </rcc>
  <rcc rId="2673" sId="2">
    <nc r="L113">
      <f>Лист1!L113</f>
    </nc>
  </rcc>
  <rcc rId="2674" sId="2">
    <nc r="M113">
      <f>Лист1!M113</f>
    </nc>
  </rcc>
  <rcc rId="2675" sId="2">
    <nc r="N113">
      <f>Лист1!N113</f>
    </nc>
  </rcc>
  <rcc rId="2676" sId="2">
    <nc r="O113">
      <f>Лист1!O113</f>
    </nc>
  </rcc>
  <rcc rId="2677" sId="2">
    <nc r="P113">
      <f>Лист1!P113</f>
    </nc>
  </rcc>
  <rcc rId="2678" sId="2">
    <nc r="Q113">
      <f>Лист1!Q113</f>
    </nc>
  </rcc>
  <rcc rId="2679" sId="2">
    <nc r="R113">
      <f>Лист1!R113</f>
    </nc>
  </rcc>
  <rcc rId="2680" sId="2">
    <nc r="S113">
      <f>Лист1!S113</f>
    </nc>
  </rcc>
  <rcc rId="2681" sId="2">
    <nc r="T113">
      <f>Лист1!T113</f>
    </nc>
  </rcc>
  <rcc rId="2682" sId="2">
    <nc r="U113">
      <f>Лист1!U113</f>
    </nc>
  </rcc>
  <rcc rId="2683" sId="2">
    <nc r="F114">
      <f>Лист1!F114</f>
    </nc>
  </rcc>
  <rcc rId="2684" sId="2">
    <nc r="G114">
      <f>Лист1!G114</f>
    </nc>
  </rcc>
  <rcc rId="2685" sId="2">
    <nc r="H114">
      <f>Лист1!H114</f>
    </nc>
  </rcc>
  <rcc rId="2686" sId="2">
    <nc r="I114">
      <f>Лист1!I114</f>
    </nc>
  </rcc>
  <rcc rId="2687" sId="2">
    <nc r="J114">
      <f>Лист1!J114</f>
    </nc>
  </rcc>
  <rcc rId="2688" sId="2">
    <nc r="K114">
      <f>Лист1!K114</f>
    </nc>
  </rcc>
  <rcc rId="2689" sId="2">
    <nc r="L114">
      <f>Лист1!L114</f>
    </nc>
  </rcc>
  <rcc rId="2690" sId="2">
    <nc r="M114">
      <f>Лист1!M114</f>
    </nc>
  </rcc>
  <rcc rId="2691" sId="2">
    <nc r="N114">
      <f>Лист1!N114</f>
    </nc>
  </rcc>
  <rcc rId="2692" sId="2">
    <nc r="O114">
      <f>Лист1!O114</f>
    </nc>
  </rcc>
  <rcc rId="2693" sId="2">
    <nc r="P114">
      <f>Лист1!P114</f>
    </nc>
  </rcc>
  <rcc rId="2694" sId="2">
    <nc r="Q114">
      <f>Лист1!Q114</f>
    </nc>
  </rcc>
  <rcc rId="2695" sId="2">
    <nc r="R114">
      <f>Лист1!R114</f>
    </nc>
  </rcc>
  <rcc rId="2696" sId="2">
    <nc r="S114">
      <f>Лист1!S114</f>
    </nc>
  </rcc>
  <rcc rId="2697" sId="2">
    <nc r="T114">
      <f>Лист1!T114</f>
    </nc>
  </rcc>
  <rcc rId="2698" sId="2">
    <nc r="U114">
      <f>Лист1!U114</f>
    </nc>
  </rcc>
  <rcc rId="2699" sId="2">
    <nc r="F115">
      <f>Лист1!F115</f>
    </nc>
  </rcc>
  <rcc rId="2700" sId="2" numFmtId="4">
    <nc r="G115">
      <f>Лист1!G115</f>
    </nc>
  </rcc>
  <rcc rId="2701" sId="2" numFmtId="4">
    <nc r="H115">
      <f>Лист1!H115</f>
    </nc>
  </rcc>
  <rcc rId="2702" sId="2">
    <nc r="I115">
      <f>Лист1!I115</f>
    </nc>
  </rcc>
  <rcc rId="2703" sId="2">
    <nc r="J115">
      <f>Лист1!J115</f>
    </nc>
  </rcc>
  <rcc rId="2704" sId="2" numFmtId="4">
    <nc r="K115">
      <f>Лист1!K115</f>
    </nc>
  </rcc>
  <rcc rId="2705" sId="2" numFmtId="4">
    <nc r="L115">
      <f>Лист1!L115</f>
    </nc>
  </rcc>
  <rcc rId="2706" sId="2">
    <nc r="M115">
      <f>Лист1!M115</f>
    </nc>
  </rcc>
  <rcc rId="2707" sId="2">
    <nc r="N115">
      <f>Лист1!N115</f>
    </nc>
  </rcc>
  <rcc rId="2708" sId="2">
    <nc r="O115">
      <f>Лист1!O115</f>
    </nc>
  </rcc>
  <rcc rId="2709" sId="2" numFmtId="4">
    <nc r="P115">
      <f>Лист1!P115</f>
    </nc>
  </rcc>
  <rcc rId="2710" sId="2">
    <nc r="Q115">
      <f>Лист1!Q115</f>
    </nc>
  </rcc>
  <rcc rId="2711" sId="2">
    <nc r="R115">
      <f>Лист1!R115</f>
    </nc>
  </rcc>
  <rcc rId="2712" sId="2">
    <nc r="S115">
      <f>Лист1!S115</f>
    </nc>
  </rcc>
  <rcc rId="2713" sId="2">
    <nc r="T115">
      <f>Лист1!T115</f>
    </nc>
  </rcc>
  <rcc rId="2714" sId="2">
    <nc r="U115">
      <f>Лист1!U115</f>
    </nc>
  </rcc>
  <rcc rId="2715" sId="2">
    <nc r="F116">
      <f>Лист1!F116</f>
    </nc>
  </rcc>
  <rcc rId="2716" sId="2">
    <nc r="G116">
      <f>Лист1!G116</f>
    </nc>
  </rcc>
  <rcc rId="2717" sId="2">
    <nc r="H116">
      <f>Лист1!H116</f>
    </nc>
  </rcc>
  <rcc rId="2718" sId="2">
    <nc r="I116">
      <f>Лист1!I116</f>
    </nc>
  </rcc>
  <rcc rId="2719" sId="2">
    <nc r="J116">
      <f>Лист1!J116</f>
    </nc>
  </rcc>
  <rcc rId="2720" sId="2">
    <nc r="K116">
      <f>Лист1!K116</f>
    </nc>
  </rcc>
  <rcc rId="2721" sId="2">
    <nc r="L116">
      <f>Лист1!L116</f>
    </nc>
  </rcc>
  <rcc rId="2722" sId="2">
    <nc r="M116">
      <f>Лист1!M116</f>
    </nc>
  </rcc>
  <rcc rId="2723" sId="2">
    <nc r="N116">
      <f>Лист1!N116</f>
    </nc>
  </rcc>
  <rcc rId="2724" sId="2">
    <nc r="O116">
      <f>Лист1!O116</f>
    </nc>
  </rcc>
  <rcc rId="2725" sId="2">
    <nc r="P116">
      <f>Лист1!P116</f>
    </nc>
  </rcc>
  <rcc rId="2726" sId="2">
    <nc r="Q116">
      <f>Лист1!Q116</f>
    </nc>
  </rcc>
  <rcc rId="2727" sId="2">
    <nc r="R116">
      <f>Лист1!R116</f>
    </nc>
  </rcc>
  <rcc rId="2728" sId="2">
    <nc r="S116">
      <f>Лист1!S116</f>
    </nc>
  </rcc>
  <rcc rId="2729" sId="2">
    <nc r="T116">
      <f>Лист1!T116</f>
    </nc>
  </rcc>
  <rcc rId="2730" sId="2">
    <nc r="U116">
      <f>Лист1!U116</f>
    </nc>
  </rcc>
  <rcc rId="2731" sId="2">
    <nc r="F117">
      <f>Лист1!F117</f>
    </nc>
  </rcc>
  <rcc rId="2732" sId="2">
    <nc r="G117">
      <f>Лист1!G117</f>
    </nc>
  </rcc>
  <rcc rId="2733" sId="2">
    <nc r="H117">
      <f>Лист1!H117</f>
    </nc>
  </rcc>
  <rcc rId="2734" sId="2">
    <nc r="I117">
      <f>Лист1!I117</f>
    </nc>
  </rcc>
  <rcc rId="2735" sId="2">
    <nc r="J117">
      <f>Лист1!J117</f>
    </nc>
  </rcc>
  <rcc rId="2736" sId="2">
    <nc r="K117">
      <f>Лист1!K117</f>
    </nc>
  </rcc>
  <rcc rId="2737" sId="2">
    <nc r="L117">
      <f>Лист1!L117</f>
    </nc>
  </rcc>
  <rcc rId="2738" sId="2">
    <nc r="M117">
      <f>Лист1!M117</f>
    </nc>
  </rcc>
  <rcc rId="2739" sId="2">
    <nc r="N117">
      <f>Лист1!N117</f>
    </nc>
  </rcc>
  <rcc rId="2740" sId="2">
    <nc r="O117">
      <f>Лист1!O117</f>
    </nc>
  </rcc>
  <rcc rId="2741" sId="2">
    <nc r="P117">
      <f>Лист1!P117</f>
    </nc>
  </rcc>
  <rcc rId="2742" sId="2">
    <nc r="Q117">
      <f>Лист1!Q117</f>
    </nc>
  </rcc>
  <rcc rId="2743" sId="2">
    <nc r="R117">
      <f>Лист1!R117</f>
    </nc>
  </rcc>
  <rcc rId="2744" sId="2">
    <nc r="S117">
      <f>Лист1!S117</f>
    </nc>
  </rcc>
  <rcc rId="2745" sId="2">
    <nc r="T117">
      <f>Лист1!T117</f>
    </nc>
  </rcc>
  <rcc rId="2746" sId="2">
    <nc r="U117">
      <f>Лист1!U117</f>
    </nc>
  </rcc>
  <rcc rId="2747" sId="2">
    <nc r="F118">
      <f>Лист1!F118</f>
    </nc>
  </rcc>
  <rcc rId="2748" sId="2" numFmtId="4">
    <nc r="G118">
      <f>Лист1!G118</f>
    </nc>
  </rcc>
  <rcc rId="2749" sId="2" numFmtId="4">
    <nc r="H118">
      <f>Лист1!H118</f>
    </nc>
  </rcc>
  <rcc rId="2750" sId="2" numFmtId="4">
    <nc r="I118">
      <f>Лист1!I118</f>
    </nc>
  </rcc>
  <rcc rId="2751" sId="2">
    <nc r="J118">
      <f>Лист1!J118</f>
    </nc>
  </rcc>
  <rcc rId="2752" sId="2" numFmtId="4">
    <nc r="K118">
      <f>Лист1!K118</f>
    </nc>
  </rcc>
  <rcc rId="2753" sId="2" numFmtId="4">
    <nc r="L118">
      <f>Лист1!L118</f>
    </nc>
  </rcc>
  <rcc rId="2754" sId="2" numFmtId="4">
    <nc r="M118">
      <f>Лист1!M118</f>
    </nc>
  </rcc>
  <rcc rId="2755" sId="2">
    <nc r="N118">
      <f>Лист1!N118</f>
    </nc>
  </rcc>
  <rcc rId="2756" sId="2" numFmtId="4">
    <nc r="O118">
      <f>Лист1!O118</f>
    </nc>
  </rcc>
  <rcc rId="2757" sId="2" numFmtId="4">
    <nc r="P118">
      <f>Лист1!P118</f>
    </nc>
  </rcc>
  <rcc rId="2758" sId="2" numFmtId="4">
    <nc r="Q118">
      <f>Лист1!Q118</f>
    </nc>
  </rcc>
  <rcc rId="2759" sId="2">
    <nc r="R118">
      <f>Лист1!R118</f>
    </nc>
  </rcc>
  <rcc rId="2760" sId="2">
    <nc r="S118">
      <f>Лист1!S118</f>
    </nc>
  </rcc>
  <rcc rId="2761" sId="2">
    <nc r="T118">
      <f>Лист1!T118</f>
    </nc>
  </rcc>
  <rcc rId="2762" sId="2">
    <nc r="U118">
      <f>Лист1!U118</f>
    </nc>
  </rcc>
  <rcc rId="2763" sId="2">
    <nc r="F119">
      <f>Лист1!F119</f>
    </nc>
  </rcc>
  <rcc rId="2764" sId="2" numFmtId="4">
    <nc r="G119">
      <f>Лист1!G119</f>
    </nc>
  </rcc>
  <rcc rId="2765" sId="2">
    <nc r="H119">
      <f>Лист1!H119</f>
    </nc>
  </rcc>
  <rcc rId="2766" sId="2" numFmtId="4">
    <nc r="I119">
      <f>Лист1!I119</f>
    </nc>
  </rcc>
  <rcc rId="2767" sId="2">
    <nc r="J119">
      <f>Лист1!J119</f>
    </nc>
  </rcc>
  <rcc rId="2768" sId="2" numFmtId="4">
    <nc r="K119">
      <f>Лист1!K119</f>
    </nc>
  </rcc>
  <rcc rId="2769" sId="2">
    <nc r="L119">
      <f>Лист1!L119</f>
    </nc>
  </rcc>
  <rcc rId="2770" sId="2" numFmtId="4">
    <nc r="M119">
      <f>Лист1!M119</f>
    </nc>
  </rcc>
  <rcc rId="2771" sId="2">
    <nc r="N119">
      <f>Лист1!N119</f>
    </nc>
  </rcc>
  <rcc rId="2772" sId="2">
    <nc r="O119">
      <f>Лист1!O119</f>
    </nc>
  </rcc>
  <rcc rId="2773" sId="2">
    <nc r="P119">
      <f>Лист1!P119</f>
    </nc>
  </rcc>
  <rcc rId="2774" sId="2">
    <nc r="Q119">
      <f>Лист1!Q119</f>
    </nc>
  </rcc>
  <rcc rId="2775" sId="2">
    <nc r="R119">
      <f>Лист1!R119</f>
    </nc>
  </rcc>
  <rcc rId="2776" sId="2">
    <nc r="S119">
      <f>Лист1!S119</f>
    </nc>
  </rcc>
  <rcc rId="2777" sId="2">
    <nc r="T119">
      <f>Лист1!T119</f>
    </nc>
  </rcc>
  <rcc rId="2778" sId="2">
    <nc r="U119">
      <f>Лист1!U119</f>
    </nc>
  </rcc>
  <rcc rId="2779" sId="2">
    <nc r="F120">
      <f>Лист1!F120</f>
    </nc>
  </rcc>
  <rcc rId="2780" sId="2">
    <nc r="G120">
      <f>Лист1!G120</f>
    </nc>
  </rcc>
  <rcc rId="2781" sId="2">
    <nc r="H120">
      <f>Лист1!H120</f>
    </nc>
  </rcc>
  <rcc rId="2782" sId="2">
    <nc r="I120">
      <f>Лист1!I120</f>
    </nc>
  </rcc>
  <rcc rId="2783" sId="2">
    <nc r="J120">
      <f>Лист1!J120</f>
    </nc>
  </rcc>
  <rcc rId="2784" sId="2">
    <nc r="K120">
      <f>Лист1!K120</f>
    </nc>
  </rcc>
  <rcc rId="2785" sId="2">
    <nc r="L120">
      <f>Лист1!L120</f>
    </nc>
  </rcc>
  <rcc rId="2786" sId="2">
    <nc r="M120">
      <f>Лист1!M120</f>
    </nc>
  </rcc>
  <rcc rId="2787" sId="2">
    <nc r="N120">
      <f>Лист1!N120</f>
    </nc>
  </rcc>
  <rcc rId="2788" sId="2">
    <nc r="O120">
      <f>Лист1!O120</f>
    </nc>
  </rcc>
  <rcc rId="2789" sId="2">
    <nc r="P120">
      <f>Лист1!P120</f>
    </nc>
  </rcc>
  <rcc rId="2790" sId="2">
    <nc r="Q120">
      <f>Лист1!Q120</f>
    </nc>
  </rcc>
  <rcc rId="2791" sId="2">
    <nc r="R120">
      <f>Лист1!R120</f>
    </nc>
  </rcc>
  <rcc rId="2792" sId="2">
    <nc r="S120">
      <f>Лист1!S120</f>
    </nc>
  </rcc>
  <rcc rId="2793" sId="2">
    <nc r="T120">
      <f>Лист1!T120</f>
    </nc>
  </rcc>
  <rcc rId="2794" sId="2">
    <nc r="U120">
      <f>Лист1!U120</f>
    </nc>
  </rcc>
  <rcc rId="2795" sId="2">
    <nc r="F121">
      <f>Лист1!F121</f>
    </nc>
  </rcc>
  <rcc rId="2796" sId="2">
    <nc r="G121">
      <f>Лист1!G121</f>
    </nc>
  </rcc>
  <rcc rId="2797" sId="2">
    <nc r="H121">
      <f>Лист1!H121</f>
    </nc>
  </rcc>
  <rcc rId="2798" sId="2">
    <nc r="I121">
      <f>Лист1!I121</f>
    </nc>
  </rcc>
  <rcc rId="2799" sId="2">
    <nc r="J121">
      <f>Лист1!J121</f>
    </nc>
  </rcc>
  <rcc rId="2800" sId="2">
    <nc r="K121">
      <f>Лист1!K121</f>
    </nc>
  </rcc>
  <rcc rId="2801" sId="2">
    <nc r="L121">
      <f>Лист1!L121</f>
    </nc>
  </rcc>
  <rcc rId="2802" sId="2">
    <nc r="M121">
      <f>Лист1!M121</f>
    </nc>
  </rcc>
  <rcc rId="2803" sId="2">
    <nc r="N121">
      <f>Лист1!N121</f>
    </nc>
  </rcc>
  <rcc rId="2804" sId="2">
    <nc r="O121">
      <f>Лист1!O121</f>
    </nc>
  </rcc>
  <rcc rId="2805" sId="2">
    <nc r="P121">
      <f>Лист1!P121</f>
    </nc>
  </rcc>
  <rcc rId="2806" sId="2">
    <nc r="Q121">
      <f>Лист1!Q121</f>
    </nc>
  </rcc>
  <rcc rId="2807" sId="2">
    <nc r="R121">
      <f>Лист1!R121</f>
    </nc>
  </rcc>
  <rcc rId="2808" sId="2">
    <nc r="S121">
      <f>Лист1!S121</f>
    </nc>
  </rcc>
  <rcc rId="2809" sId="2">
    <nc r="T121">
      <f>Лист1!T121</f>
    </nc>
  </rcc>
  <rcc rId="2810" sId="2">
    <nc r="U121">
      <f>Лист1!U121</f>
    </nc>
  </rcc>
  <rcc rId="2811" sId="2">
    <nc r="F122">
      <f>Лист1!F122</f>
    </nc>
  </rcc>
  <rcc rId="2812" sId="2">
    <nc r="G122">
      <f>Лист1!G122</f>
    </nc>
  </rcc>
  <rcc rId="2813" sId="2" numFmtId="4">
    <nc r="H122">
      <f>Лист1!H122</f>
    </nc>
  </rcc>
  <rcc rId="2814" sId="2">
    <nc r="I122">
      <f>Лист1!I122</f>
    </nc>
  </rcc>
  <rcc rId="2815" sId="2">
    <nc r="J122">
      <f>Лист1!J122</f>
    </nc>
  </rcc>
  <rcc rId="2816" sId="2">
    <nc r="K122">
      <f>Лист1!K122</f>
    </nc>
  </rcc>
  <rcc rId="2817" sId="2" numFmtId="4">
    <nc r="L122">
      <f>Лист1!L122</f>
    </nc>
  </rcc>
  <rcc rId="2818" sId="2">
    <nc r="M122">
      <f>Лист1!M122</f>
    </nc>
  </rcc>
  <rcc rId="2819" sId="2">
    <nc r="N122">
      <f>Лист1!N122</f>
    </nc>
  </rcc>
  <rcc rId="2820" sId="2">
    <nc r="O122">
      <f>Лист1!O122</f>
    </nc>
  </rcc>
  <rcc rId="2821" sId="2" numFmtId="4">
    <nc r="P122">
      <f>Лист1!P122</f>
    </nc>
  </rcc>
  <rcc rId="2822" sId="2">
    <nc r="Q122">
      <f>Лист1!Q122</f>
    </nc>
  </rcc>
  <rcc rId="2823" sId="2">
    <nc r="R122">
      <f>Лист1!R122</f>
    </nc>
  </rcc>
  <rcc rId="2824" sId="2">
    <nc r="S122">
      <f>Лист1!S122</f>
    </nc>
  </rcc>
  <rcc rId="2825" sId="2" numFmtId="4">
    <nc r="T122">
      <f>Лист1!T122</f>
    </nc>
  </rcc>
  <rcc rId="2826" sId="2">
    <nc r="U122">
      <f>Лист1!U122</f>
    </nc>
  </rcc>
  <rcc rId="2827" sId="2">
    <nc r="F123">
      <f>Лист1!F123</f>
    </nc>
  </rcc>
  <rcc rId="2828" sId="2">
    <nc r="G123">
      <f>Лист1!G123</f>
    </nc>
  </rcc>
  <rcc rId="2829" sId="2" numFmtId="4">
    <nc r="H123">
      <f>Лист1!H123</f>
    </nc>
  </rcc>
  <rcc rId="2830" sId="2">
    <nc r="I123">
      <f>Лист1!I123</f>
    </nc>
  </rcc>
  <rcc rId="2831" sId="2">
    <nc r="J123">
      <f>Лист1!J123</f>
    </nc>
  </rcc>
  <rcc rId="2832" sId="2">
    <nc r="K123">
      <f>Лист1!K123</f>
    </nc>
  </rcc>
  <rcc rId="2833" sId="2" numFmtId="4">
    <nc r="L123">
      <f>Лист1!L123</f>
    </nc>
  </rcc>
  <rcc rId="2834" sId="2">
    <nc r="M123">
      <f>Лист1!M123</f>
    </nc>
  </rcc>
  <rcc rId="2835" sId="2">
    <nc r="N123">
      <f>Лист1!N123</f>
    </nc>
  </rcc>
  <rcc rId="2836" sId="2">
    <nc r="O123">
      <f>Лист1!O123</f>
    </nc>
  </rcc>
  <rcc rId="2837" sId="2" numFmtId="4">
    <nc r="P123">
      <f>Лист1!P123</f>
    </nc>
  </rcc>
  <rcc rId="2838" sId="2">
    <nc r="Q123">
      <f>Лист1!Q123</f>
    </nc>
  </rcc>
  <rcc rId="2839" sId="2">
    <nc r="R123">
      <f>Лист1!R123</f>
    </nc>
  </rcc>
  <rcc rId="2840" sId="2">
    <nc r="S123">
      <f>Лист1!S123</f>
    </nc>
  </rcc>
  <rcc rId="2841" sId="2" numFmtId="4">
    <nc r="T123">
      <f>Лист1!T123</f>
    </nc>
  </rcc>
  <rcc rId="2842" sId="2">
    <nc r="U123">
      <f>Лист1!U123</f>
    </nc>
  </rcc>
  <rcc rId="2843" sId="2">
    <nc r="F124">
      <f>Лист1!F124</f>
    </nc>
  </rcc>
  <rcc rId="2844" sId="2">
    <nc r="G124">
      <f>Лист1!G124</f>
    </nc>
  </rcc>
  <rcc rId="2845" sId="2">
    <nc r="H124">
      <f>Лист1!H124</f>
    </nc>
  </rcc>
  <rcc rId="2846" sId="2">
    <nc r="I124">
      <f>Лист1!I124</f>
    </nc>
  </rcc>
  <rcc rId="2847" sId="2">
    <nc r="J124">
      <f>Лист1!J124</f>
    </nc>
  </rcc>
  <rcc rId="2848" sId="2">
    <nc r="K124">
      <f>Лист1!K124</f>
    </nc>
  </rcc>
  <rcc rId="2849" sId="2">
    <nc r="L124">
      <f>Лист1!L124</f>
    </nc>
  </rcc>
  <rcc rId="2850" sId="2">
    <nc r="M124">
      <f>Лист1!M124</f>
    </nc>
  </rcc>
  <rcc rId="2851" sId="2">
    <nc r="N124">
      <f>Лист1!N124</f>
    </nc>
  </rcc>
  <rcc rId="2852" sId="2">
    <nc r="O124">
      <f>Лист1!O124</f>
    </nc>
  </rcc>
  <rcc rId="2853" sId="2">
    <nc r="P124">
      <f>Лист1!P124</f>
    </nc>
  </rcc>
  <rcc rId="2854" sId="2">
    <nc r="Q124">
      <f>Лист1!Q124</f>
    </nc>
  </rcc>
  <rcc rId="2855" sId="2">
    <nc r="R124">
      <f>Лист1!R124</f>
    </nc>
  </rcc>
  <rcc rId="2856" sId="2">
    <nc r="S124">
      <f>Лист1!S124</f>
    </nc>
  </rcc>
  <rcc rId="2857" sId="2">
    <nc r="T124">
      <f>Лист1!T124</f>
    </nc>
  </rcc>
  <rcc rId="2858" sId="2">
    <nc r="U124">
      <f>Лист1!U124</f>
    </nc>
  </rcc>
  <rcc rId="2859" sId="2">
    <nc r="F125">
      <f>Лист1!F125</f>
    </nc>
  </rcc>
  <rcc rId="2860" sId="2">
    <nc r="G125">
      <f>Лист1!G125</f>
    </nc>
  </rcc>
  <rcc rId="2861" sId="2">
    <nc r="H125">
      <f>Лист1!H125</f>
    </nc>
  </rcc>
  <rcc rId="2862" sId="2">
    <nc r="I125">
      <f>Лист1!I125</f>
    </nc>
  </rcc>
  <rcc rId="2863" sId="2">
    <nc r="J125">
      <f>Лист1!J125</f>
    </nc>
  </rcc>
  <rcc rId="2864" sId="2">
    <nc r="K125">
      <f>Лист1!K125</f>
    </nc>
  </rcc>
  <rcc rId="2865" sId="2">
    <nc r="L125">
      <f>Лист1!L125</f>
    </nc>
  </rcc>
  <rcc rId="2866" sId="2">
    <nc r="M125">
      <f>Лист1!M125</f>
    </nc>
  </rcc>
  <rcc rId="2867" sId="2">
    <nc r="N125">
      <f>Лист1!N125</f>
    </nc>
  </rcc>
  <rcc rId="2868" sId="2">
    <nc r="O125">
      <f>Лист1!O125</f>
    </nc>
  </rcc>
  <rcc rId="2869" sId="2">
    <nc r="P125">
      <f>Лист1!P125</f>
    </nc>
  </rcc>
  <rcc rId="2870" sId="2">
    <nc r="Q125">
      <f>Лист1!Q125</f>
    </nc>
  </rcc>
  <rcc rId="2871" sId="2">
    <nc r="R125">
      <f>Лист1!R125</f>
    </nc>
  </rcc>
  <rcc rId="2872" sId="2">
    <nc r="S125">
      <f>Лист1!S125</f>
    </nc>
  </rcc>
  <rcc rId="2873" sId="2">
    <nc r="T125">
      <f>Лист1!T125</f>
    </nc>
  </rcc>
  <rcc rId="2874" sId="2">
    <nc r="U125">
      <f>Лист1!U125</f>
    </nc>
  </rcc>
  <rcc rId="2875" sId="2">
    <nc r="F126">
      <f>Лист1!F126</f>
    </nc>
  </rcc>
  <rcc rId="2876" sId="2" numFmtId="4">
    <nc r="G126">
      <f>Лист1!G126</f>
    </nc>
  </rcc>
  <rcc rId="2877" sId="2">
    <nc r="H126">
      <f>Лист1!H126</f>
    </nc>
  </rcc>
  <rcc rId="2878" sId="2">
    <nc r="I126">
      <f>Лист1!I126</f>
    </nc>
  </rcc>
  <rcc rId="2879" sId="2">
    <nc r="J126">
      <f>Лист1!J126</f>
    </nc>
  </rcc>
  <rcc rId="2880" sId="2">
    <nc r="K126">
      <f>Лист1!K126</f>
    </nc>
  </rcc>
  <rcc rId="2881" sId="2">
    <nc r="L126">
      <f>Лист1!L126</f>
    </nc>
  </rcc>
  <rcc rId="2882" sId="2">
    <nc r="M126">
      <f>Лист1!M126</f>
    </nc>
  </rcc>
  <rcc rId="2883" sId="2">
    <nc r="N126">
      <f>Лист1!N126</f>
    </nc>
  </rcc>
  <rcc rId="2884" sId="2" numFmtId="4">
    <nc r="O126">
      <f>Лист1!O126</f>
    </nc>
  </rcc>
  <rcc rId="2885" sId="2">
    <nc r="P126">
      <f>Лист1!P126</f>
    </nc>
  </rcc>
  <rcc rId="2886" sId="2">
    <nc r="Q126">
      <f>Лист1!Q126</f>
    </nc>
  </rcc>
  <rcc rId="2887" sId="2">
    <nc r="R126">
      <f>Лист1!R126</f>
    </nc>
  </rcc>
  <rcc rId="2888" sId="2" numFmtId="4">
    <nc r="S126">
      <f>Лист1!S126</f>
    </nc>
  </rcc>
  <rcc rId="2889" sId="2">
    <nc r="T126">
      <f>Лист1!T126</f>
    </nc>
  </rcc>
  <rcc rId="2890" sId="2">
    <nc r="U126">
      <f>Лист1!U126</f>
    </nc>
  </rcc>
  <rcc rId="2891" sId="2">
    <nc r="F127">
      <f>Лист1!F127</f>
    </nc>
  </rcc>
  <rcc rId="2892" sId="2">
    <nc r="G127">
      <f>Лист1!G127</f>
    </nc>
  </rcc>
  <rcc rId="2893" sId="2">
    <nc r="H127">
      <f>Лист1!H127</f>
    </nc>
  </rcc>
  <rcc rId="2894" sId="2">
    <nc r="I127">
      <f>Лист1!I127</f>
    </nc>
  </rcc>
  <rcc rId="2895" sId="2">
    <nc r="J127">
      <f>Лист1!J127</f>
    </nc>
  </rcc>
  <rcc rId="2896" sId="2">
    <nc r="K127">
      <f>Лист1!K127</f>
    </nc>
  </rcc>
  <rcc rId="2897" sId="2">
    <nc r="L127">
      <f>Лист1!L127</f>
    </nc>
  </rcc>
  <rcc rId="2898" sId="2">
    <nc r="M127">
      <f>Лист1!M127</f>
    </nc>
  </rcc>
  <rcc rId="2899" sId="2">
    <nc r="N127">
      <f>Лист1!N127</f>
    </nc>
  </rcc>
  <rcc rId="2900" sId="2">
    <nc r="O127">
      <f>Лист1!O127</f>
    </nc>
  </rcc>
  <rcc rId="2901" sId="2">
    <nc r="P127">
      <f>Лист1!P127</f>
    </nc>
  </rcc>
  <rcc rId="2902" sId="2">
    <nc r="Q127">
      <f>Лист1!Q127</f>
    </nc>
  </rcc>
  <rcc rId="2903" sId="2">
    <nc r="R127">
      <f>Лист1!R127</f>
    </nc>
  </rcc>
  <rcc rId="2904" sId="2">
    <nc r="S127">
      <f>Лист1!S127</f>
    </nc>
  </rcc>
  <rcc rId="2905" sId="2">
    <nc r="T127">
      <f>Лист1!T127</f>
    </nc>
  </rcc>
  <rcc rId="2906" sId="2">
    <nc r="U127">
      <f>Лист1!U127</f>
    </nc>
  </rcc>
  <rcc rId="2907" sId="2">
    <nc r="F128">
      <f>Лист1!F128</f>
    </nc>
  </rcc>
  <rcc rId="2908" sId="2">
    <nc r="G128">
      <f>Лист1!G128</f>
    </nc>
  </rcc>
  <rcc rId="2909" sId="2">
    <nc r="H128">
      <f>Лист1!H128</f>
    </nc>
  </rcc>
  <rcc rId="2910" sId="2">
    <nc r="I128">
      <f>Лист1!I128</f>
    </nc>
  </rcc>
  <rcc rId="2911" sId="2">
    <nc r="J128">
      <f>Лист1!J128</f>
    </nc>
  </rcc>
  <rcc rId="2912" sId="2">
    <nc r="K128">
      <f>Лист1!K128</f>
    </nc>
  </rcc>
  <rcc rId="2913" sId="2">
    <nc r="L128">
      <f>Лист1!L128</f>
    </nc>
  </rcc>
  <rcc rId="2914" sId="2">
    <nc r="M128">
      <f>Лист1!M128</f>
    </nc>
  </rcc>
  <rcc rId="2915" sId="2">
    <nc r="N128">
      <f>Лист1!N128</f>
    </nc>
  </rcc>
  <rcc rId="2916" sId="2">
    <nc r="O128">
      <f>Лист1!O128</f>
    </nc>
  </rcc>
  <rcc rId="2917" sId="2">
    <nc r="P128">
      <f>Лист1!P128</f>
    </nc>
  </rcc>
  <rcc rId="2918" sId="2">
    <nc r="Q128">
      <f>Лист1!Q128</f>
    </nc>
  </rcc>
  <rcc rId="2919" sId="2">
    <nc r="R128">
      <f>Лист1!R128</f>
    </nc>
  </rcc>
  <rcc rId="2920" sId="2">
    <nc r="S128">
      <f>Лист1!S128</f>
    </nc>
  </rcc>
  <rcc rId="2921" sId="2">
    <nc r="T128">
      <f>Лист1!T128</f>
    </nc>
  </rcc>
  <rcc rId="2922" sId="2">
    <nc r="U128">
      <f>Лист1!U128</f>
    </nc>
  </rcc>
  <rcc rId="2923" sId="2">
    <nc r="F129">
      <f>Лист1!F129</f>
    </nc>
  </rcc>
  <rcc rId="2924" sId="2">
    <nc r="G129">
      <f>Лист1!G129</f>
    </nc>
  </rcc>
  <rcc rId="2925" sId="2">
    <nc r="H129">
      <f>Лист1!H129</f>
    </nc>
  </rcc>
  <rcc rId="2926" sId="2">
    <nc r="I129">
      <f>Лист1!I129</f>
    </nc>
  </rcc>
  <rcc rId="2927" sId="2">
    <nc r="J129">
      <f>Лист1!J129</f>
    </nc>
  </rcc>
  <rcc rId="2928" sId="2">
    <nc r="K129">
      <f>Лист1!K129</f>
    </nc>
  </rcc>
  <rcc rId="2929" sId="2">
    <nc r="L129">
      <f>Лист1!L129</f>
    </nc>
  </rcc>
  <rcc rId="2930" sId="2">
    <nc r="M129">
      <f>Лист1!M129</f>
    </nc>
  </rcc>
  <rcc rId="2931" sId="2">
    <nc r="N129">
      <f>Лист1!N129</f>
    </nc>
  </rcc>
  <rcc rId="2932" sId="2">
    <nc r="O129">
      <f>Лист1!O129</f>
    </nc>
  </rcc>
  <rcc rId="2933" sId="2">
    <nc r="P129">
      <f>Лист1!P129</f>
    </nc>
  </rcc>
  <rcc rId="2934" sId="2">
    <nc r="Q129">
      <f>Лист1!Q129</f>
    </nc>
  </rcc>
  <rcc rId="2935" sId="2">
    <nc r="R129">
      <f>Лист1!R129</f>
    </nc>
  </rcc>
  <rcc rId="2936" sId="2">
    <nc r="S129">
      <f>Лист1!S129</f>
    </nc>
  </rcc>
  <rcc rId="2937" sId="2">
    <nc r="T129">
      <f>Лист1!T129</f>
    </nc>
  </rcc>
  <rcc rId="2938" sId="2">
    <nc r="U129">
      <f>Лист1!U129</f>
    </nc>
  </rcc>
  <rcc rId="2939" sId="2">
    <nc r="F130">
      <f>Лист1!F130</f>
    </nc>
  </rcc>
  <rcc rId="2940" sId="2" numFmtId="4">
    <nc r="G130">
      <f>Лист1!G130</f>
    </nc>
  </rcc>
  <rcc rId="2941" sId="2">
    <nc r="H130">
      <f>Лист1!H130</f>
    </nc>
  </rcc>
  <rcc rId="2942" sId="2" numFmtId="4">
    <nc r="I130">
      <f>Лист1!I130</f>
    </nc>
  </rcc>
  <rcc rId="2943" sId="2">
    <nc r="J130">
      <f>Лист1!J130</f>
    </nc>
  </rcc>
  <rcc rId="2944" sId="2" numFmtId="4">
    <nc r="K130">
      <f>Лист1!K130</f>
    </nc>
  </rcc>
  <rcc rId="2945" sId="2">
    <nc r="L130">
      <f>Лист1!L130</f>
    </nc>
  </rcc>
  <rcc rId="2946" sId="2" numFmtId="4">
    <nc r="M130">
      <f>Лист1!M130</f>
    </nc>
  </rcc>
  <rcc rId="2947" sId="2">
    <nc r="N130">
      <f>Лист1!N130</f>
    </nc>
  </rcc>
  <rcc rId="2948" sId="2" numFmtId="4">
    <nc r="O130">
      <f>Лист1!O130</f>
    </nc>
  </rcc>
  <rcc rId="2949" sId="2">
    <nc r="P130">
      <f>Лист1!P130</f>
    </nc>
  </rcc>
  <rcc rId="2950" sId="2" numFmtId="4">
    <nc r="Q130">
      <f>Лист1!Q130</f>
    </nc>
  </rcc>
  <rcc rId="2951" sId="2">
    <nc r="R130">
      <f>Лист1!R130</f>
    </nc>
  </rcc>
  <rcc rId="2952" sId="2" numFmtId="4">
    <nc r="S130">
      <f>Лист1!S130</f>
    </nc>
  </rcc>
  <rcc rId="2953" sId="2">
    <nc r="T130">
      <f>Лист1!T130</f>
    </nc>
  </rcc>
  <rcc rId="2954" sId="2" numFmtId="4">
    <nc r="U130">
      <f>Лист1!U130</f>
    </nc>
  </rcc>
  <rcc rId="2955" sId="2">
    <nc r="F131">
      <f>Лист1!F131</f>
    </nc>
  </rcc>
  <rcc rId="2956" sId="2" numFmtId="4">
    <nc r="G131">
      <f>Лист1!G131</f>
    </nc>
  </rcc>
  <rcc rId="2957" sId="2" numFmtId="4">
    <nc r="H131">
      <f>Лист1!H131</f>
    </nc>
  </rcc>
  <rcc rId="2958" sId="2" numFmtId="4">
    <nc r="I131">
      <f>Лист1!I131</f>
    </nc>
  </rcc>
  <rcc rId="2959" sId="2">
    <nc r="J131">
      <f>Лист1!J131</f>
    </nc>
  </rcc>
  <rcc rId="2960" sId="2" numFmtId="4">
    <nc r="K131">
      <f>Лист1!K131</f>
    </nc>
  </rcc>
  <rcc rId="2961" sId="2" numFmtId="4">
    <nc r="L131">
      <f>Лист1!L131</f>
    </nc>
  </rcc>
  <rcc rId="2962" sId="2" numFmtId="4">
    <nc r="M131">
      <f>Лист1!M131</f>
    </nc>
  </rcc>
  <rcc rId="2963" sId="2">
    <nc r="N131">
      <f>Лист1!N131</f>
    </nc>
  </rcc>
  <rcc rId="2964" sId="2" numFmtId="4">
    <nc r="O131">
      <f>Лист1!O131</f>
    </nc>
  </rcc>
  <rcc rId="2965" sId="2" numFmtId="4">
    <nc r="P131">
      <f>Лист1!P131</f>
    </nc>
  </rcc>
  <rcc rId="2966" sId="2">
    <nc r="Q131">
      <f>Лист1!Q131</f>
    </nc>
  </rcc>
  <rcc rId="2967" sId="2">
    <nc r="R131">
      <f>Лист1!R131</f>
    </nc>
  </rcc>
  <rcc rId="2968" sId="2" numFmtId="4">
    <nc r="S131">
      <f>Лист1!S131</f>
    </nc>
  </rcc>
  <rcc rId="2969" sId="2" numFmtId="4">
    <nc r="T131">
      <f>Лист1!T131</f>
    </nc>
  </rcc>
  <rcc rId="2970" sId="2">
    <nc r="U131">
      <f>Лист1!U131</f>
    </nc>
  </rcc>
  <rcc rId="2971" sId="2">
    <nc r="F132">
      <f>Лист1!F132</f>
    </nc>
  </rcc>
  <rcc rId="2972" sId="2" numFmtId="4">
    <nc r="G132">
      <f>Лист1!G132</f>
    </nc>
  </rcc>
  <rcc rId="2973" sId="2">
    <nc r="H132">
      <f>Лист1!H132</f>
    </nc>
  </rcc>
  <rcc rId="2974" sId="2">
    <nc r="I132">
      <f>Лист1!I132</f>
    </nc>
  </rcc>
  <rcc rId="2975" sId="2">
    <nc r="J132">
      <f>Лист1!J132</f>
    </nc>
  </rcc>
  <rcc rId="2976" sId="2" numFmtId="4">
    <nc r="K132">
      <f>Лист1!K132</f>
    </nc>
  </rcc>
  <rcc rId="2977" sId="2">
    <nc r="L132">
      <f>Лист1!L132</f>
    </nc>
  </rcc>
  <rcc rId="2978" sId="2">
    <nc r="M132">
      <f>Лист1!M132</f>
    </nc>
  </rcc>
  <rcc rId="2979" sId="2">
    <nc r="N132">
      <f>Лист1!N132</f>
    </nc>
  </rcc>
  <rcc rId="2980" sId="2" numFmtId="4">
    <nc r="O132">
      <f>Лист1!O132</f>
    </nc>
  </rcc>
  <rcc rId="2981" sId="2">
    <nc r="P132">
      <f>Лист1!P132</f>
    </nc>
  </rcc>
  <rcc rId="2982" sId="2">
    <nc r="Q132">
      <f>Лист1!Q132</f>
    </nc>
  </rcc>
  <rcc rId="2983" sId="2">
    <nc r="R132">
      <f>Лист1!R132</f>
    </nc>
  </rcc>
  <rcc rId="2984" sId="2" numFmtId="4">
    <nc r="S132">
      <f>Лист1!S132</f>
    </nc>
  </rcc>
  <rcc rId="2985" sId="2">
    <nc r="T132">
      <f>Лист1!T132</f>
    </nc>
  </rcc>
  <rcc rId="2986" sId="2">
    <nc r="U132">
      <f>Лист1!U132</f>
    </nc>
  </rcc>
  <rcc rId="2987" sId="2">
    <nc r="F133">
      <f>Лист1!F133</f>
    </nc>
  </rcc>
  <rcc rId="2988" sId="2">
    <nc r="G133">
      <f>Лист1!G133</f>
    </nc>
  </rcc>
  <rcc rId="2989" sId="2">
    <nc r="H133">
      <f>Лист1!H133</f>
    </nc>
  </rcc>
  <rcc rId="2990" sId="2">
    <nc r="I133">
      <f>Лист1!I133</f>
    </nc>
  </rcc>
  <rcc rId="2991" sId="2">
    <nc r="J133">
      <f>Лист1!J133</f>
    </nc>
  </rcc>
  <rcc rId="2992" sId="2">
    <nc r="K133">
      <f>Лист1!K133</f>
    </nc>
  </rcc>
  <rcc rId="2993" sId="2">
    <nc r="L133">
      <f>Лист1!L133</f>
    </nc>
  </rcc>
  <rcc rId="2994" sId="2">
    <nc r="M133">
      <f>Лист1!M133</f>
    </nc>
  </rcc>
  <rcc rId="2995" sId="2">
    <nc r="N133">
      <f>Лист1!N133</f>
    </nc>
  </rcc>
  <rcc rId="2996" sId="2">
    <nc r="O133">
      <f>Лист1!O133</f>
    </nc>
  </rcc>
  <rcc rId="2997" sId="2">
    <nc r="P133">
      <f>Лист1!P133</f>
    </nc>
  </rcc>
  <rcc rId="2998" sId="2">
    <nc r="Q133">
      <f>Лист1!Q133</f>
    </nc>
  </rcc>
  <rcc rId="2999" sId="2">
    <nc r="R133">
      <f>Лист1!R133</f>
    </nc>
  </rcc>
  <rcc rId="3000" sId="2">
    <nc r="S133">
      <f>Лист1!S133</f>
    </nc>
  </rcc>
  <rcc rId="3001" sId="2">
    <nc r="T133">
      <f>Лист1!T133</f>
    </nc>
  </rcc>
  <rcc rId="3002" sId="2">
    <nc r="U133">
      <f>Лист1!U133</f>
    </nc>
  </rcc>
  <rcc rId="3003" sId="2">
    <nc r="F134">
      <f>Лист1!F134</f>
    </nc>
  </rcc>
  <rcc rId="3004" sId="2">
    <nc r="G134">
      <f>Лист1!G134</f>
    </nc>
  </rcc>
  <rcc rId="3005" sId="2">
    <nc r="H134">
      <f>Лист1!H134</f>
    </nc>
  </rcc>
  <rcc rId="3006" sId="2">
    <nc r="I134">
      <f>Лист1!I134</f>
    </nc>
  </rcc>
  <rcc rId="3007" sId="2">
    <nc r="J134">
      <f>Лист1!J134</f>
    </nc>
  </rcc>
  <rcc rId="3008" sId="2">
    <nc r="K134">
      <f>Лист1!K134</f>
    </nc>
  </rcc>
  <rcc rId="3009" sId="2">
    <nc r="L134">
      <f>Лист1!L134</f>
    </nc>
  </rcc>
  <rcc rId="3010" sId="2">
    <nc r="M134">
      <f>Лист1!M134</f>
    </nc>
  </rcc>
  <rcc rId="3011" sId="2">
    <nc r="N134">
      <f>Лист1!N134</f>
    </nc>
  </rcc>
  <rcc rId="3012" sId="2">
    <nc r="O134">
      <f>Лист1!O134</f>
    </nc>
  </rcc>
  <rcc rId="3013" sId="2">
    <nc r="P134">
      <f>Лист1!P134</f>
    </nc>
  </rcc>
  <rcc rId="3014" sId="2">
    <nc r="Q134">
      <f>Лист1!Q134</f>
    </nc>
  </rcc>
  <rcc rId="3015" sId="2">
    <nc r="R134">
      <f>Лист1!R134</f>
    </nc>
  </rcc>
  <rcc rId="3016" sId="2">
    <nc r="S134">
      <f>Лист1!S134</f>
    </nc>
  </rcc>
  <rcc rId="3017" sId="2">
    <nc r="T134">
      <f>Лист1!T134</f>
    </nc>
  </rcc>
  <rcc rId="3018" sId="2">
    <nc r="U134">
      <f>Лист1!U134</f>
    </nc>
  </rcc>
  <rcc rId="3019" sId="2">
    <nc r="F135">
      <f>Лист1!F135</f>
    </nc>
  </rcc>
  <rcc rId="3020" sId="2" numFmtId="4">
    <nc r="G135">
      <f>Лист1!G135</f>
    </nc>
  </rcc>
  <rcc rId="3021" sId="2" numFmtId="4">
    <nc r="H135">
      <f>Лист1!H135</f>
    </nc>
  </rcc>
  <rcc rId="3022" sId="2">
    <nc r="I135">
      <f>Лист1!I135</f>
    </nc>
  </rcc>
  <rcc rId="3023" sId="2">
    <nc r="J135">
      <f>Лист1!J135</f>
    </nc>
  </rcc>
  <rcc rId="3024" sId="2">
    <nc r="K135">
      <f>Лист1!K135</f>
    </nc>
  </rcc>
  <rcc rId="3025" sId="2" numFmtId="4">
    <nc r="L135">
      <f>Лист1!L135</f>
    </nc>
  </rcc>
  <rcc rId="3026" sId="2">
    <nc r="M135">
      <f>Лист1!M135</f>
    </nc>
  </rcc>
  <rcc rId="3027" sId="2">
    <nc r="N135">
      <f>Лист1!N135</f>
    </nc>
  </rcc>
  <rcc rId="3028" sId="2" numFmtId="4">
    <nc r="O135">
      <f>Лист1!O135</f>
    </nc>
  </rcc>
  <rcc rId="3029" sId="2" numFmtId="4">
    <nc r="P135">
      <f>Лист1!P135</f>
    </nc>
  </rcc>
  <rcc rId="3030" sId="2">
    <nc r="Q135">
      <f>Лист1!Q135</f>
    </nc>
  </rcc>
  <rcc rId="3031" sId="2">
    <nc r="R135">
      <f>Лист1!R135</f>
    </nc>
  </rcc>
  <rcc rId="3032" sId="2" numFmtId="4">
    <nc r="S135">
      <f>Лист1!S135</f>
    </nc>
  </rcc>
  <rcc rId="3033" sId="2" numFmtId="4">
    <nc r="T135">
      <f>Лист1!T135</f>
    </nc>
  </rcc>
  <rcc rId="3034" sId="2">
    <nc r="U135">
      <f>Лист1!U135</f>
    </nc>
  </rcc>
  <rcc rId="3035" sId="2">
    <nc r="F136">
      <f>Лист1!F136</f>
    </nc>
  </rcc>
  <rcc rId="3036" sId="2" numFmtId="4">
    <nc r="G136">
      <f>Лист1!G136</f>
    </nc>
  </rcc>
  <rcc rId="3037" sId="2">
    <nc r="H136">
      <f>Лист1!H136</f>
    </nc>
  </rcc>
  <rcc rId="3038" sId="2">
    <nc r="I136">
      <f>Лист1!I136</f>
    </nc>
  </rcc>
  <rcc rId="3039" sId="2">
    <nc r="J136">
      <f>Лист1!J136</f>
    </nc>
  </rcc>
  <rcc rId="3040" sId="2" numFmtId="4">
    <nc r="K136">
      <f>Лист1!K136</f>
    </nc>
  </rcc>
  <rcc rId="3041" sId="2">
    <nc r="L136">
      <f>Лист1!L136</f>
    </nc>
  </rcc>
  <rcc rId="3042" sId="2">
    <nc r="M136">
      <f>Лист1!M136</f>
    </nc>
  </rcc>
  <rcc rId="3043" sId="2">
    <nc r="N136">
      <f>Лист1!N136</f>
    </nc>
  </rcc>
  <rcc rId="3044" sId="2" numFmtId="4">
    <nc r="O136">
      <f>Лист1!O136</f>
    </nc>
  </rcc>
  <rcc rId="3045" sId="2">
    <nc r="P136">
      <f>Лист1!P136</f>
    </nc>
  </rcc>
  <rcc rId="3046" sId="2">
    <nc r="Q136">
      <f>Лист1!Q136</f>
    </nc>
  </rcc>
  <rcc rId="3047" sId="2">
    <nc r="R136">
      <f>Лист1!R136</f>
    </nc>
  </rcc>
  <rcc rId="3048" sId="2">
    <nc r="S136">
      <f>Лист1!S136</f>
    </nc>
  </rcc>
  <rcc rId="3049" sId="2">
    <nc r="T136">
      <f>Лист1!T136</f>
    </nc>
  </rcc>
  <rcc rId="3050" sId="2">
    <nc r="U136">
      <f>Лист1!U136</f>
    </nc>
  </rcc>
  <rcc rId="3051" sId="2">
    <nc r="F137">
      <f>Лист1!F137</f>
    </nc>
  </rcc>
  <rcc rId="3052" sId="2">
    <nc r="G137">
      <f>Лист1!G137</f>
    </nc>
  </rcc>
  <rcc rId="3053" sId="2">
    <nc r="H137">
      <f>Лист1!H137</f>
    </nc>
  </rcc>
  <rcc rId="3054" sId="2">
    <nc r="I137">
      <f>Лист1!I137</f>
    </nc>
  </rcc>
  <rcc rId="3055" sId="2">
    <nc r="J137">
      <f>Лист1!J137</f>
    </nc>
  </rcc>
  <rcc rId="3056" sId="2">
    <nc r="K137">
      <f>Лист1!K137</f>
    </nc>
  </rcc>
  <rcc rId="3057" sId="2">
    <nc r="L137">
      <f>Лист1!L137</f>
    </nc>
  </rcc>
  <rcc rId="3058" sId="2">
    <nc r="M137">
      <f>Лист1!M137</f>
    </nc>
  </rcc>
  <rcc rId="3059" sId="2">
    <nc r="N137">
      <f>Лист1!N137</f>
    </nc>
  </rcc>
  <rcc rId="3060" sId="2">
    <nc r="O137">
      <f>Лист1!O137</f>
    </nc>
  </rcc>
  <rcc rId="3061" sId="2">
    <nc r="P137">
      <f>Лист1!P137</f>
    </nc>
  </rcc>
  <rcc rId="3062" sId="2">
    <nc r="Q137">
      <f>Лист1!Q137</f>
    </nc>
  </rcc>
  <rcc rId="3063" sId="2">
    <nc r="R137">
      <f>Лист1!R137</f>
    </nc>
  </rcc>
  <rcc rId="3064" sId="2">
    <nc r="S137">
      <f>Лист1!S137</f>
    </nc>
  </rcc>
  <rcc rId="3065" sId="2">
    <nc r="T137">
      <f>Лист1!T137</f>
    </nc>
  </rcc>
  <rcc rId="3066" sId="2">
    <nc r="U137">
      <f>Лист1!U137</f>
    </nc>
  </rcc>
  <rcc rId="3067" sId="2">
    <nc r="F138">
      <f>Лист1!F138</f>
    </nc>
  </rcc>
  <rcc rId="3068" sId="2">
    <nc r="G138">
      <f>Лист1!G138</f>
    </nc>
  </rcc>
  <rcc rId="3069" sId="2">
    <nc r="H138">
      <f>Лист1!H138</f>
    </nc>
  </rcc>
  <rcc rId="3070" sId="2">
    <nc r="I138">
      <f>Лист1!I138</f>
    </nc>
  </rcc>
  <rcc rId="3071" sId="2">
    <nc r="J138">
      <f>Лист1!J138</f>
    </nc>
  </rcc>
  <rcc rId="3072" sId="2">
    <nc r="K138">
      <f>Лист1!K138</f>
    </nc>
  </rcc>
  <rcc rId="3073" sId="2">
    <nc r="L138">
      <f>Лист1!L138</f>
    </nc>
  </rcc>
  <rcc rId="3074" sId="2">
    <nc r="M138">
      <f>Лист1!M138</f>
    </nc>
  </rcc>
  <rcc rId="3075" sId="2">
    <nc r="N138">
      <f>Лист1!N138</f>
    </nc>
  </rcc>
  <rcc rId="3076" sId="2">
    <nc r="O138">
      <f>Лист1!O138</f>
    </nc>
  </rcc>
  <rcc rId="3077" sId="2">
    <nc r="P138">
      <f>Лист1!P138</f>
    </nc>
  </rcc>
  <rcc rId="3078" sId="2">
    <nc r="Q138">
      <f>Лист1!Q138</f>
    </nc>
  </rcc>
  <rcc rId="3079" sId="2">
    <nc r="R138">
      <f>Лист1!R138</f>
    </nc>
  </rcc>
  <rcc rId="3080" sId="2">
    <nc r="S138">
      <f>Лист1!S138</f>
    </nc>
  </rcc>
  <rcc rId="3081" sId="2">
    <nc r="T138">
      <f>Лист1!T138</f>
    </nc>
  </rcc>
  <rcc rId="3082" sId="2">
    <nc r="U138">
      <f>Лист1!U138</f>
    </nc>
  </rcc>
  <rcc rId="3083" sId="2">
    <nc r="F139">
      <f>Лист1!F139</f>
    </nc>
  </rcc>
  <rcc rId="3084" sId="2" numFmtId="4">
    <nc r="G139">
      <f>Лист1!G139</f>
    </nc>
  </rcc>
  <rcc rId="3085" sId="2">
    <nc r="H139">
      <f>Лист1!H139</f>
    </nc>
  </rcc>
  <rcc rId="3086" sId="2">
    <nc r="I139">
      <f>Лист1!I139</f>
    </nc>
  </rcc>
  <rcc rId="3087" sId="2">
    <nc r="J139">
      <f>Лист1!J139</f>
    </nc>
  </rcc>
  <rcc rId="3088" sId="2" numFmtId="4">
    <nc r="K139">
      <f>Лист1!K139</f>
    </nc>
  </rcc>
  <rcc rId="3089" sId="2">
    <nc r="L139">
      <f>Лист1!L139</f>
    </nc>
  </rcc>
  <rcc rId="3090" sId="2">
    <nc r="M139">
      <f>Лист1!M139</f>
    </nc>
  </rcc>
  <rcc rId="3091" sId="2">
    <nc r="N139">
      <f>Лист1!N139</f>
    </nc>
  </rcc>
  <rcc rId="3092" sId="2" numFmtId="4">
    <nc r="O139">
      <f>Лист1!O139</f>
    </nc>
  </rcc>
  <rcc rId="3093" sId="2">
    <nc r="P139">
      <f>Лист1!P139</f>
    </nc>
  </rcc>
  <rcc rId="3094" sId="2">
    <nc r="Q139">
      <f>Лист1!Q139</f>
    </nc>
  </rcc>
  <rcc rId="3095" sId="2">
    <nc r="R139">
      <f>Лист1!R139</f>
    </nc>
  </rcc>
  <rcc rId="3096" sId="2" numFmtId="4">
    <nc r="S139">
      <f>Лист1!S139</f>
    </nc>
  </rcc>
  <rcc rId="3097" sId="2">
    <nc r="T139">
      <f>Лист1!T139</f>
    </nc>
  </rcc>
  <rcc rId="3098" sId="2">
    <nc r="U139">
      <f>Лист1!U139</f>
    </nc>
  </rcc>
  <rcc rId="3099" sId="2">
    <nc r="F140">
      <f>Лист1!F140</f>
    </nc>
  </rcc>
  <rcc rId="3100" sId="2" numFmtId="4">
    <nc r="G140">
      <f>Лист1!G140</f>
    </nc>
  </rcc>
  <rcc rId="3101" sId="2">
    <nc r="H140">
      <f>Лист1!H140</f>
    </nc>
  </rcc>
  <rcc rId="3102" sId="2">
    <nc r="I140">
      <f>Лист1!I140</f>
    </nc>
  </rcc>
  <rcc rId="3103" sId="2">
    <nc r="J140">
      <f>Лист1!J140</f>
    </nc>
  </rcc>
  <rcc rId="3104" sId="2" numFmtId="4">
    <nc r="K140">
      <f>Лист1!K140</f>
    </nc>
  </rcc>
  <rcc rId="3105" sId="2">
    <nc r="L140">
      <f>Лист1!L140</f>
    </nc>
  </rcc>
  <rcc rId="3106" sId="2">
    <nc r="M140">
      <f>Лист1!M140</f>
    </nc>
  </rcc>
  <rcc rId="3107" sId="2">
    <nc r="N140">
      <f>Лист1!N140</f>
    </nc>
  </rcc>
  <rcc rId="3108" sId="2" numFmtId="4">
    <nc r="O140">
      <f>Лист1!O140</f>
    </nc>
  </rcc>
  <rcc rId="3109" sId="2">
    <nc r="P140">
      <f>Лист1!P140</f>
    </nc>
  </rcc>
  <rcc rId="3110" sId="2">
    <nc r="Q140">
      <f>Лист1!Q140</f>
    </nc>
  </rcc>
  <rcc rId="3111" sId="2">
    <nc r="R140">
      <f>Лист1!R140</f>
    </nc>
  </rcc>
  <rcc rId="3112" sId="2" numFmtId="4">
    <nc r="S140">
      <f>Лист1!S140</f>
    </nc>
  </rcc>
  <rcc rId="3113" sId="2">
    <nc r="T140">
      <f>Лист1!T140</f>
    </nc>
  </rcc>
  <rcc rId="3114" sId="2">
    <nc r="U140">
      <f>Лист1!U140</f>
    </nc>
  </rcc>
  <rcc rId="3115" sId="2">
    <nc r="F141">
      <f>Лист1!F141</f>
    </nc>
  </rcc>
  <rcc rId="3116" sId="2" numFmtId="4">
    <nc r="G141">
      <f>Лист1!G141</f>
    </nc>
  </rcc>
  <rcc rId="3117" sId="2">
    <nc r="H141">
      <f>Лист1!H141</f>
    </nc>
  </rcc>
  <rcc rId="3118" sId="2">
    <nc r="I141">
      <f>Лист1!I141</f>
    </nc>
  </rcc>
  <rcc rId="3119" sId="2">
    <nc r="J141">
      <f>Лист1!J141</f>
    </nc>
  </rcc>
  <rcc rId="3120" sId="2" numFmtId="4">
    <nc r="K141">
      <f>Лист1!K141</f>
    </nc>
  </rcc>
  <rcc rId="3121" sId="2">
    <nc r="L141">
      <f>Лист1!L141</f>
    </nc>
  </rcc>
  <rcc rId="3122" sId="2">
    <nc r="M141">
      <f>Лист1!M141</f>
    </nc>
  </rcc>
  <rcc rId="3123" sId="2">
    <nc r="N141">
      <f>Лист1!N141</f>
    </nc>
  </rcc>
  <rcc rId="3124" sId="2" numFmtId="4">
    <nc r="O141">
      <f>Лист1!O141</f>
    </nc>
  </rcc>
  <rcc rId="3125" sId="2">
    <nc r="P141">
      <f>Лист1!P141</f>
    </nc>
  </rcc>
  <rcc rId="3126" sId="2">
    <nc r="Q141">
      <f>Лист1!Q141</f>
    </nc>
  </rcc>
  <rcc rId="3127" sId="2">
    <nc r="R141">
      <f>Лист1!R141</f>
    </nc>
  </rcc>
  <rcc rId="3128" sId="2" numFmtId="4">
    <nc r="S141">
      <f>Лист1!S141</f>
    </nc>
  </rcc>
  <rcc rId="3129" sId="2">
    <nc r="T141">
      <f>Лист1!T141</f>
    </nc>
  </rcc>
  <rcc rId="3130" sId="2">
    <nc r="U141">
      <f>Лист1!U141</f>
    </nc>
  </rcc>
  <rcc rId="3131" sId="2">
    <nc r="F142">
      <f>Лист1!F142</f>
    </nc>
  </rcc>
  <rcc rId="3132" sId="2" numFmtId="4">
    <nc r="G142">
      <f>Лист1!G142</f>
    </nc>
  </rcc>
  <rcc rId="3133" sId="2">
    <nc r="H142">
      <f>Лист1!H142</f>
    </nc>
  </rcc>
  <rcc rId="3134" sId="2">
    <nc r="I142">
      <f>Лист1!I142</f>
    </nc>
  </rcc>
  <rcc rId="3135" sId="2">
    <nc r="J142">
      <f>Лист1!J142</f>
    </nc>
  </rcc>
  <rcc rId="3136" sId="2" numFmtId="4">
    <nc r="K142">
      <f>Лист1!K142</f>
    </nc>
  </rcc>
  <rcc rId="3137" sId="2">
    <nc r="L142">
      <f>Лист1!L142</f>
    </nc>
  </rcc>
  <rcc rId="3138" sId="2">
    <nc r="M142">
      <f>Лист1!M142</f>
    </nc>
  </rcc>
  <rcc rId="3139" sId="2">
    <nc r="N142">
      <f>Лист1!N142</f>
    </nc>
  </rcc>
  <rcc rId="3140" sId="2" numFmtId="4">
    <nc r="O142">
      <f>Лист1!O142</f>
    </nc>
  </rcc>
  <rcc rId="3141" sId="2">
    <nc r="P142">
      <f>Лист1!P142</f>
    </nc>
  </rcc>
  <rcc rId="3142" sId="2">
    <nc r="Q142">
      <f>Лист1!Q142</f>
    </nc>
  </rcc>
  <rcc rId="3143" sId="2">
    <nc r="R142">
      <f>Лист1!R142</f>
    </nc>
  </rcc>
  <rcc rId="3144" sId="2" numFmtId="4">
    <nc r="S142">
      <f>Лист1!S142</f>
    </nc>
  </rcc>
  <rcc rId="3145" sId="2">
    <nc r="T142">
      <f>Лист1!T142</f>
    </nc>
  </rcc>
  <rcc rId="3146" sId="2">
    <nc r="U142">
      <f>Лист1!U142</f>
    </nc>
  </rcc>
  <rcc rId="3147" sId="2">
    <nc r="F143">
      <f>Лист1!F143</f>
    </nc>
  </rcc>
  <rcc rId="3148" sId="2">
    <nc r="G143">
      <f>Лист1!G143</f>
    </nc>
  </rcc>
  <rcc rId="3149" sId="2">
    <nc r="H143">
      <f>Лист1!H143</f>
    </nc>
  </rcc>
  <rcc rId="3150" sId="2">
    <nc r="I143">
      <f>Лист1!I143</f>
    </nc>
  </rcc>
  <rcc rId="3151" sId="2">
    <nc r="J143">
      <f>Лист1!J143</f>
    </nc>
  </rcc>
  <rcc rId="3152" sId="2">
    <nc r="K143">
      <f>Лист1!K143</f>
    </nc>
  </rcc>
  <rcc rId="3153" sId="2">
    <nc r="L143">
      <f>Лист1!L143</f>
    </nc>
  </rcc>
  <rcc rId="3154" sId="2">
    <nc r="M143">
      <f>Лист1!M143</f>
    </nc>
  </rcc>
  <rcc rId="3155" sId="2">
    <nc r="N143">
      <f>Лист1!N143</f>
    </nc>
  </rcc>
  <rcc rId="3156" sId="2">
    <nc r="O143">
      <f>Лист1!O143</f>
    </nc>
  </rcc>
  <rcc rId="3157" sId="2">
    <nc r="P143">
      <f>Лист1!P143</f>
    </nc>
  </rcc>
  <rcc rId="3158" sId="2">
    <nc r="Q143">
      <f>Лист1!Q143</f>
    </nc>
  </rcc>
  <rcc rId="3159" sId="2">
    <nc r="R143">
      <f>Лист1!R143</f>
    </nc>
  </rcc>
  <rcc rId="3160" sId="2">
    <nc r="S143">
      <f>Лист1!S143</f>
    </nc>
  </rcc>
  <rcc rId="3161" sId="2">
    <nc r="T143">
      <f>Лист1!T143</f>
    </nc>
  </rcc>
  <rcc rId="3162" sId="2">
    <nc r="U143">
      <f>Лист1!U143</f>
    </nc>
  </rcc>
  <rcc rId="3163" sId="2">
    <nc r="F144">
      <f>Лист1!F144</f>
    </nc>
  </rcc>
  <rcc rId="3164" sId="2">
    <nc r="G144">
      <f>Лист1!G144</f>
    </nc>
  </rcc>
  <rcc rId="3165" sId="2">
    <nc r="H144">
      <f>Лист1!H144</f>
    </nc>
  </rcc>
  <rcc rId="3166" sId="2">
    <nc r="I144">
      <f>Лист1!I144</f>
    </nc>
  </rcc>
  <rcc rId="3167" sId="2">
    <nc r="J144">
      <f>Лист1!J144</f>
    </nc>
  </rcc>
  <rcc rId="3168" sId="2">
    <nc r="K144">
      <f>Лист1!K144</f>
    </nc>
  </rcc>
  <rcc rId="3169" sId="2">
    <nc r="L144">
      <f>Лист1!L144</f>
    </nc>
  </rcc>
  <rcc rId="3170" sId="2">
    <nc r="M144">
      <f>Лист1!M144</f>
    </nc>
  </rcc>
  <rcc rId="3171" sId="2">
    <nc r="N144">
      <f>Лист1!N144</f>
    </nc>
  </rcc>
  <rcc rId="3172" sId="2">
    <nc r="O144">
      <f>Лист1!O144</f>
    </nc>
  </rcc>
  <rcc rId="3173" sId="2">
    <nc r="P144">
      <f>Лист1!P144</f>
    </nc>
  </rcc>
  <rcc rId="3174" sId="2">
    <nc r="Q144">
      <f>Лист1!Q144</f>
    </nc>
  </rcc>
  <rcc rId="3175" sId="2">
    <nc r="R144">
      <f>Лист1!R144</f>
    </nc>
  </rcc>
  <rcc rId="3176" sId="2">
    <nc r="S144">
      <f>Лист1!S144</f>
    </nc>
  </rcc>
  <rcc rId="3177" sId="2">
    <nc r="T144">
      <f>Лист1!T144</f>
    </nc>
  </rcc>
  <rcc rId="3178" sId="2">
    <nc r="U144">
      <f>Лист1!U144</f>
    </nc>
  </rcc>
  <rcc rId="3179" sId="2">
    <nc r="F145">
      <f>Лист1!F145</f>
    </nc>
  </rcc>
  <rcc rId="3180" sId="2">
    <nc r="G145">
      <f>Лист1!G145</f>
    </nc>
  </rcc>
  <rcc rId="3181" sId="2">
    <nc r="H145">
      <f>Лист1!H145</f>
    </nc>
  </rcc>
  <rcc rId="3182" sId="2">
    <nc r="I145">
      <f>Лист1!I145</f>
    </nc>
  </rcc>
  <rcc rId="3183" sId="2">
    <nc r="J145">
      <f>Лист1!J145</f>
    </nc>
  </rcc>
  <rcc rId="3184" sId="2">
    <nc r="K145">
      <f>Лист1!K145</f>
    </nc>
  </rcc>
  <rcc rId="3185" sId="2">
    <nc r="L145">
      <f>Лист1!L145</f>
    </nc>
  </rcc>
  <rcc rId="3186" sId="2">
    <nc r="M145">
      <f>Лист1!M145</f>
    </nc>
  </rcc>
  <rcc rId="3187" sId="2">
    <nc r="N145">
      <f>Лист1!N145</f>
    </nc>
  </rcc>
  <rcc rId="3188" sId="2">
    <nc r="O145">
      <f>Лист1!O145</f>
    </nc>
  </rcc>
  <rcc rId="3189" sId="2">
    <nc r="P145">
      <f>Лист1!P145</f>
    </nc>
  </rcc>
  <rcc rId="3190" sId="2">
    <nc r="Q145">
      <f>Лист1!Q145</f>
    </nc>
  </rcc>
  <rcc rId="3191" sId="2">
    <nc r="R145">
      <f>Лист1!R145</f>
    </nc>
  </rcc>
  <rcc rId="3192" sId="2">
    <nc r="S145">
      <f>Лист1!S145</f>
    </nc>
  </rcc>
  <rcc rId="3193" sId="2">
    <nc r="T145">
      <f>Лист1!T145</f>
    </nc>
  </rcc>
  <rcc rId="3194" sId="2">
    <nc r="U145">
      <f>Лист1!U145</f>
    </nc>
  </rcc>
  <rcc rId="3195" sId="2">
    <nc r="F146">
      <f>Лист1!F146</f>
    </nc>
  </rcc>
  <rcc rId="3196" sId="2" numFmtId="4">
    <nc r="G146">
      <f>Лист1!G146</f>
    </nc>
  </rcc>
  <rcc rId="3197" sId="2" numFmtId="4">
    <nc r="H146">
      <f>Лист1!H146</f>
    </nc>
  </rcc>
  <rcc rId="3198" sId="2" numFmtId="4">
    <nc r="I146">
      <f>Лист1!I146</f>
    </nc>
  </rcc>
  <rcc rId="3199" sId="2">
    <nc r="J146">
      <f>Лист1!J146</f>
    </nc>
  </rcc>
  <rcc rId="3200" sId="2" numFmtId="4">
    <nc r="K146">
      <f>Лист1!K146</f>
    </nc>
  </rcc>
  <rcc rId="3201" sId="2" numFmtId="4">
    <nc r="L146">
      <f>Лист1!L146</f>
    </nc>
  </rcc>
  <rcc rId="3202" sId="2" numFmtId="4">
    <nc r="M146">
      <f>Лист1!M146</f>
    </nc>
  </rcc>
  <rcc rId="3203" sId="2">
    <nc r="N146">
      <f>Лист1!N146</f>
    </nc>
  </rcc>
  <rcc rId="3204" sId="2">
    <nc r="O146">
      <f>Лист1!O146</f>
    </nc>
  </rcc>
  <rcc rId="3205" sId="2">
    <nc r="P146">
      <f>Лист1!P146</f>
    </nc>
  </rcc>
  <rcc rId="3206" sId="2">
    <nc r="Q146">
      <f>Лист1!Q146</f>
    </nc>
  </rcc>
  <rcc rId="3207" sId="2">
    <nc r="R146">
      <f>Лист1!R146</f>
    </nc>
  </rcc>
  <rcc rId="3208" sId="2">
    <nc r="S146">
      <f>Лист1!S146</f>
    </nc>
  </rcc>
  <rcc rId="3209" sId="2">
    <nc r="T146">
      <f>Лист1!T146</f>
    </nc>
  </rcc>
  <rcc rId="3210" sId="2">
    <nc r="U146">
      <f>Лист1!U146</f>
    </nc>
  </rcc>
  <rcc rId="3211" sId="2">
    <nc r="F147">
      <f>Лист1!F147</f>
    </nc>
  </rcc>
  <rcc rId="3212" sId="2" numFmtId="4">
    <nc r="G147">
      <f>Лист1!G147</f>
    </nc>
  </rcc>
  <rcc rId="3213" sId="2" numFmtId="4">
    <nc r="H147">
      <f>Лист1!H147</f>
    </nc>
  </rcc>
  <rcc rId="3214" sId="2">
    <nc r="I147">
      <f>Лист1!I147</f>
    </nc>
  </rcc>
  <rcc rId="3215" sId="2">
    <nc r="J147">
      <f>Лист1!J147</f>
    </nc>
  </rcc>
  <rcc rId="3216" sId="2" numFmtId="4">
    <nc r="K147">
      <f>Лист1!K147</f>
    </nc>
  </rcc>
  <rcc rId="3217" sId="2" numFmtId="4">
    <nc r="L147">
      <f>Лист1!L147</f>
    </nc>
  </rcc>
  <rcc rId="3218" sId="2">
    <nc r="M147">
      <f>Лист1!M147</f>
    </nc>
  </rcc>
  <rcc rId="3219" sId="2">
    <nc r="N147">
      <f>Лист1!N147</f>
    </nc>
  </rcc>
  <rcc rId="3220" sId="2" numFmtId="4">
    <nc r="O147">
      <f>Лист1!O147</f>
    </nc>
  </rcc>
  <rcc rId="3221" sId="2" numFmtId="4">
    <nc r="P147">
      <f>Лист1!P147</f>
    </nc>
  </rcc>
  <rcc rId="3222" sId="2">
    <nc r="Q147">
      <f>Лист1!Q147</f>
    </nc>
  </rcc>
  <rcc rId="3223" sId="2">
    <nc r="R147">
      <f>Лист1!R147</f>
    </nc>
  </rcc>
  <rcc rId="3224" sId="2">
    <nc r="S147">
      <f>Лист1!S147</f>
    </nc>
  </rcc>
  <rcc rId="3225" sId="2">
    <nc r="T147">
      <f>Лист1!T147</f>
    </nc>
  </rcc>
  <rcc rId="3226" sId="2">
    <nc r="U147">
      <f>Лист1!U147</f>
    </nc>
  </rcc>
  <rcc rId="3227" sId="2">
    <nc r="F148">
      <f>Лист1!F148</f>
    </nc>
  </rcc>
  <rcc rId="3228" sId="2" numFmtId="4">
    <nc r="G148">
      <f>Лист1!G148</f>
    </nc>
  </rcc>
  <rcc rId="3229" sId="2" numFmtId="4">
    <nc r="H148">
      <f>Лист1!H148</f>
    </nc>
  </rcc>
  <rcc rId="3230" sId="2" numFmtId="4">
    <nc r="I148">
      <f>Лист1!I148</f>
    </nc>
  </rcc>
  <rcc rId="3231" sId="2">
    <nc r="J148">
      <f>Лист1!J148</f>
    </nc>
  </rcc>
  <rcc rId="3232" sId="2" numFmtId="4">
    <nc r="K148">
      <f>Лист1!K148</f>
    </nc>
  </rcc>
  <rcc rId="3233" sId="2" numFmtId="4">
    <nc r="L148">
      <f>Лист1!L148</f>
    </nc>
  </rcc>
  <rcc rId="3234" sId="2" numFmtId="4">
    <nc r="M148">
      <f>Лист1!M148</f>
    </nc>
  </rcc>
  <rcc rId="3235" sId="2">
    <nc r="N148">
      <f>Лист1!N148</f>
    </nc>
  </rcc>
  <rcc rId="3236" sId="2" numFmtId="4">
    <nc r="O148">
      <f>Лист1!O148</f>
    </nc>
  </rcc>
  <rcc rId="3237" sId="2" numFmtId="4">
    <nc r="P148">
      <f>Лист1!P148</f>
    </nc>
  </rcc>
  <rcc rId="3238" sId="2">
    <nc r="Q148">
      <f>Лист1!Q148</f>
    </nc>
  </rcc>
  <rcc rId="3239" sId="2">
    <nc r="R148">
      <f>Лист1!R148</f>
    </nc>
  </rcc>
  <rcc rId="3240" sId="2">
    <nc r="S148">
      <f>Лист1!S148</f>
    </nc>
  </rcc>
  <rcc rId="3241" sId="2">
    <nc r="T148">
      <f>Лист1!T148</f>
    </nc>
  </rcc>
  <rcc rId="3242" sId="2">
    <nc r="U148">
      <f>Лист1!U148</f>
    </nc>
  </rcc>
  <rcc rId="3243" sId="2">
    <nc r="F149">
      <f>Лист1!F149</f>
    </nc>
  </rcc>
  <rcc rId="3244" sId="2" numFmtId="4">
    <nc r="G149">
      <f>Лист1!G149</f>
    </nc>
  </rcc>
  <rcc rId="3245" sId="2" numFmtId="4">
    <nc r="H149">
      <f>Лист1!H149</f>
    </nc>
  </rcc>
  <rcc rId="3246" sId="2" numFmtId="4">
    <nc r="I149">
      <f>Лист1!I149</f>
    </nc>
  </rcc>
  <rcc rId="3247" sId="2">
    <nc r="J149">
      <f>Лист1!J149</f>
    </nc>
  </rcc>
  <rcc rId="3248" sId="2" numFmtId="4">
    <nc r="K149">
      <f>Лист1!K149</f>
    </nc>
  </rcc>
  <rcc rId="3249" sId="2" numFmtId="4">
    <nc r="L149">
      <f>Лист1!L149</f>
    </nc>
  </rcc>
  <rcc rId="3250" sId="2" numFmtId="4">
    <nc r="M149">
      <f>Лист1!M149</f>
    </nc>
  </rcc>
  <rcc rId="3251" sId="2">
    <nc r="N149">
      <f>Лист1!N149</f>
    </nc>
  </rcc>
  <rcc rId="3252" sId="2" numFmtId="4">
    <nc r="O149">
      <f>Лист1!O149</f>
    </nc>
  </rcc>
  <rcc rId="3253" sId="2" numFmtId="4">
    <nc r="P149">
      <f>Лист1!P149</f>
    </nc>
  </rcc>
  <rcc rId="3254" sId="2" numFmtId="4">
    <nc r="Q149">
      <f>Лист1!Q149</f>
    </nc>
  </rcc>
  <rcc rId="3255" sId="2">
    <nc r="R149">
      <f>Лист1!R149</f>
    </nc>
  </rcc>
  <rcc rId="3256" sId="2">
    <nc r="S149">
      <f>Лист1!S149</f>
    </nc>
  </rcc>
  <rcc rId="3257" sId="2">
    <nc r="T149">
      <f>Лист1!T149</f>
    </nc>
  </rcc>
  <rcc rId="3258" sId="2">
    <nc r="U149">
      <f>Лист1!U149</f>
    </nc>
  </rcc>
  <rcc rId="3259" sId="2">
    <nc r="F150">
      <f>Лист1!F150</f>
    </nc>
  </rcc>
  <rcc rId="3260" sId="2" numFmtId="4">
    <nc r="G150">
      <f>Лист1!G150</f>
    </nc>
  </rcc>
  <rcc rId="3261" sId="2">
    <nc r="H150">
      <f>Лист1!H150</f>
    </nc>
  </rcc>
  <rcc rId="3262" sId="2" numFmtId="4">
    <nc r="I150">
      <f>Лист1!I150</f>
    </nc>
  </rcc>
  <rcc rId="3263" sId="2">
    <nc r="J150">
      <f>Лист1!J150</f>
    </nc>
  </rcc>
  <rcc rId="3264" sId="2" numFmtId="4">
    <nc r="K150">
      <f>Лист1!K150</f>
    </nc>
  </rcc>
  <rcc rId="3265" sId="2">
    <nc r="L150">
      <f>Лист1!L150</f>
    </nc>
  </rcc>
  <rcc rId="3266" sId="2">
    <nc r="M150">
      <f>Лист1!M150</f>
    </nc>
  </rcc>
  <rcc rId="3267" sId="2">
    <nc r="N150">
      <f>Лист1!N150</f>
    </nc>
  </rcc>
  <rcc rId="3268" sId="2">
    <nc r="O150">
      <f>Лист1!O150</f>
    </nc>
  </rcc>
  <rcc rId="3269" sId="2">
    <nc r="P150">
      <f>Лист1!P150</f>
    </nc>
  </rcc>
  <rcc rId="3270" sId="2">
    <nc r="Q150">
      <f>Лист1!Q150</f>
    </nc>
  </rcc>
  <rcc rId="3271" sId="2">
    <nc r="R150">
      <f>Лист1!R150</f>
    </nc>
  </rcc>
  <rcc rId="3272" sId="2">
    <nc r="S150">
      <f>Лист1!S150</f>
    </nc>
  </rcc>
  <rcc rId="3273" sId="2">
    <nc r="T150">
      <f>Лист1!T150</f>
    </nc>
  </rcc>
  <rcc rId="3274" sId="2">
    <nc r="U150">
      <f>Лист1!U150</f>
    </nc>
  </rcc>
  <rcc rId="3275" sId="2">
    <nc r="F151">
      <f>Лист1!F151</f>
    </nc>
  </rcc>
  <rcc rId="3276" sId="2" numFmtId="4">
    <nc r="G151">
      <f>Лист1!G151</f>
    </nc>
  </rcc>
  <rcc rId="3277" sId="2" numFmtId="4">
    <nc r="H151">
      <f>Лист1!H151</f>
    </nc>
  </rcc>
  <rcc rId="3278" sId="2" numFmtId="4">
    <nc r="I151">
      <f>Лист1!I151</f>
    </nc>
  </rcc>
  <rcc rId="3279" sId="2">
    <nc r="J151">
      <f>Лист1!J151</f>
    </nc>
  </rcc>
  <rcc rId="3280" sId="2" numFmtId="4">
    <nc r="K151">
      <f>Лист1!K151</f>
    </nc>
  </rcc>
  <rcc rId="3281" sId="2" numFmtId="4">
    <nc r="L151">
      <f>Лист1!L151</f>
    </nc>
  </rcc>
  <rcc rId="3282" sId="2" numFmtId="4">
    <nc r="M151">
      <f>Лист1!M151</f>
    </nc>
  </rcc>
  <rcc rId="3283" sId="2">
    <nc r="N151">
      <f>Лист1!N151</f>
    </nc>
  </rcc>
  <rcc rId="3284" sId="2" numFmtId="4">
    <nc r="O151">
      <f>Лист1!O151</f>
    </nc>
  </rcc>
  <rcc rId="3285" sId="2" numFmtId="4">
    <nc r="P151">
      <f>Лист1!P151</f>
    </nc>
  </rcc>
  <rcc rId="3286" sId="2">
    <nc r="Q151">
      <f>Лист1!Q151</f>
    </nc>
  </rcc>
  <rcc rId="3287" sId="2">
    <nc r="R151">
      <f>Лист1!R151</f>
    </nc>
  </rcc>
  <rcc rId="3288" sId="2">
    <nc r="S151">
      <f>Лист1!S151</f>
    </nc>
  </rcc>
  <rcc rId="3289" sId="2">
    <nc r="T151">
      <f>Лист1!T151</f>
    </nc>
  </rcc>
  <rcc rId="3290" sId="2">
    <nc r="U151">
      <f>Лист1!U151</f>
    </nc>
  </rcc>
  <rcc rId="3291" sId="2">
    <nc r="F152">
      <f>Лист1!F152</f>
    </nc>
  </rcc>
  <rcc rId="3292" sId="2" numFmtId="4">
    <nc r="G152">
      <f>Лист1!G152</f>
    </nc>
  </rcc>
  <rcc rId="3293" sId="2" numFmtId="4">
    <nc r="H152">
      <f>Лист1!H152</f>
    </nc>
  </rcc>
  <rcc rId="3294" sId="2">
    <nc r="I152">
      <f>Лист1!I152</f>
    </nc>
  </rcc>
  <rcc rId="3295" sId="2">
    <nc r="J152">
      <f>Лист1!J152</f>
    </nc>
  </rcc>
  <rcc rId="3296" sId="2">
    <nc r="K152">
      <f>Лист1!K152</f>
    </nc>
  </rcc>
  <rcc rId="3297" sId="2">
    <nc r="L152">
      <f>Лист1!L152</f>
    </nc>
  </rcc>
  <rcc rId="3298" sId="2">
    <nc r="M152">
      <f>Лист1!M152</f>
    </nc>
  </rcc>
  <rcc rId="3299" sId="2">
    <nc r="N152">
      <f>Лист1!N152</f>
    </nc>
  </rcc>
  <rcc rId="3300" sId="2" numFmtId="4">
    <nc r="O152">
      <f>Лист1!O152</f>
    </nc>
  </rcc>
  <rcc rId="3301" sId="2" numFmtId="4">
    <nc r="P152">
      <f>Лист1!P152</f>
    </nc>
  </rcc>
  <rcc rId="3302" sId="2">
    <nc r="Q152">
      <f>Лист1!Q152</f>
    </nc>
  </rcc>
  <rcc rId="3303" sId="2">
    <nc r="R152">
      <f>Лист1!R152</f>
    </nc>
  </rcc>
  <rcc rId="3304" sId="2">
    <nc r="S152">
      <f>Лист1!S152</f>
    </nc>
  </rcc>
  <rcc rId="3305" sId="2">
    <nc r="T152">
      <f>Лист1!T152</f>
    </nc>
  </rcc>
  <rcc rId="3306" sId="2">
    <nc r="U152">
      <f>Лист1!U152</f>
    </nc>
  </rcc>
  <rcc rId="3307" sId="2">
    <nc r="F153">
      <f>Лист1!F153</f>
    </nc>
  </rcc>
  <rcc rId="3308" sId="2" numFmtId="4">
    <nc r="G153">
      <f>Лист1!G153</f>
    </nc>
  </rcc>
  <rcc rId="3309" sId="2" numFmtId="4">
    <nc r="H153">
      <f>Лист1!H153</f>
    </nc>
  </rcc>
  <rcc rId="3310" sId="2">
    <nc r="I153">
      <f>Лист1!I153</f>
    </nc>
  </rcc>
  <rcc rId="3311" sId="2">
    <nc r="J153">
      <f>Лист1!J153</f>
    </nc>
  </rcc>
  <rcc rId="3312" sId="2" numFmtId="4">
    <nc r="K153">
      <f>Лист1!K153</f>
    </nc>
  </rcc>
  <rcc rId="3313" sId="2" numFmtId="4">
    <nc r="L153">
      <f>Лист1!L153</f>
    </nc>
  </rcc>
  <rcc rId="3314" sId="2">
    <nc r="M153">
      <f>Лист1!M153</f>
    </nc>
  </rcc>
  <rcc rId="3315" sId="2">
    <nc r="N153">
      <f>Лист1!N153</f>
    </nc>
  </rcc>
  <rcc rId="3316" sId="2" numFmtId="4">
    <nc r="O153">
      <f>Лист1!O153</f>
    </nc>
  </rcc>
  <rcc rId="3317" sId="2" numFmtId="4">
    <nc r="P153">
      <f>Лист1!P153</f>
    </nc>
  </rcc>
  <rcc rId="3318" sId="2">
    <nc r="Q153">
      <f>Лист1!Q153</f>
    </nc>
  </rcc>
  <rcc rId="3319" sId="2">
    <nc r="R153">
      <f>Лист1!R153</f>
    </nc>
  </rcc>
  <rcc rId="3320" sId="2">
    <nc r="S153">
      <f>Лист1!S153</f>
    </nc>
  </rcc>
  <rcc rId="3321" sId="2">
    <nc r="T153">
      <f>Лист1!T153</f>
    </nc>
  </rcc>
  <rcc rId="3322" sId="2">
    <nc r="U153">
      <f>Лист1!U153</f>
    </nc>
  </rcc>
  <rcc rId="3323" sId="2">
    <nc r="F154">
      <f>Лист1!F154</f>
    </nc>
  </rcc>
  <rcc rId="3324" sId="2" numFmtId="4">
    <nc r="G154">
      <f>Лист1!G154</f>
    </nc>
  </rcc>
  <rcc rId="3325" sId="2" numFmtId="4">
    <nc r="H154">
      <f>Лист1!H154</f>
    </nc>
  </rcc>
  <rcc rId="3326" sId="2" numFmtId="4">
    <nc r="I154">
      <f>Лист1!I154</f>
    </nc>
  </rcc>
  <rcc rId="3327" sId="2">
    <nc r="J154">
      <f>Лист1!J154</f>
    </nc>
  </rcc>
  <rcc rId="3328" sId="2" numFmtId="4">
    <nc r="K154">
      <f>Лист1!K154</f>
    </nc>
  </rcc>
  <rcc rId="3329" sId="2" numFmtId="4">
    <nc r="L154">
      <f>Лист1!L154</f>
    </nc>
  </rcc>
  <rcc rId="3330" sId="2" numFmtId="4">
    <nc r="M154">
      <f>Лист1!M154</f>
    </nc>
  </rcc>
  <rcc rId="3331" sId="2">
    <nc r="N154">
      <f>Лист1!N154</f>
    </nc>
  </rcc>
  <rcc rId="3332" sId="2" numFmtId="4">
    <nc r="O154">
      <f>Лист1!O154</f>
    </nc>
  </rcc>
  <rcc rId="3333" sId="2" numFmtId="4">
    <nc r="P154">
      <f>Лист1!P154</f>
    </nc>
  </rcc>
  <rcc rId="3334" sId="2">
    <nc r="Q154">
      <f>Лист1!Q154</f>
    </nc>
  </rcc>
  <rcc rId="3335" sId="2">
    <nc r="R154">
      <f>Лист1!R154</f>
    </nc>
  </rcc>
  <rcc rId="3336" sId="2">
    <nc r="S154">
      <f>Лист1!S154</f>
    </nc>
  </rcc>
  <rcc rId="3337" sId="2">
    <nc r="T154">
      <f>Лист1!T154</f>
    </nc>
  </rcc>
  <rcc rId="3338" sId="2">
    <nc r="U154">
      <f>Лист1!U154</f>
    </nc>
  </rcc>
  <rcc rId="3339" sId="2">
    <nc r="F155">
      <f>Лист1!F155</f>
    </nc>
  </rcc>
  <rcc rId="3340" sId="2" numFmtId="4">
    <nc r="G155">
      <f>Лист1!G155</f>
    </nc>
  </rcc>
  <rcc rId="3341" sId="2">
    <nc r="H155">
      <f>Лист1!H155</f>
    </nc>
  </rcc>
  <rcc rId="3342" sId="2" numFmtId="4">
    <nc r="I155">
      <f>Лист1!I155</f>
    </nc>
  </rcc>
  <rcc rId="3343" sId="2">
    <nc r="J155">
      <f>Лист1!J155</f>
    </nc>
  </rcc>
  <rcc rId="3344" sId="2" numFmtId="4">
    <nc r="K155">
      <f>Лист1!K155</f>
    </nc>
  </rcc>
  <rcc rId="3345" sId="2" numFmtId="4">
    <nc r="L155">
      <f>Лист1!L155</f>
    </nc>
  </rcc>
  <rcc rId="3346" sId="2" numFmtId="4">
    <nc r="M155">
      <f>Лист1!M155</f>
    </nc>
  </rcc>
  <rcc rId="3347" sId="2">
    <nc r="N155">
      <f>Лист1!N155</f>
    </nc>
  </rcc>
  <rcc rId="3348" sId="2" numFmtId="4">
    <nc r="O155">
      <f>Лист1!O155</f>
    </nc>
  </rcc>
  <rcc rId="3349" sId="2" numFmtId="4">
    <nc r="P155">
      <f>Лист1!P155</f>
    </nc>
  </rcc>
  <rcc rId="3350" sId="2" numFmtId="4">
    <nc r="Q155">
      <f>Лист1!Q155</f>
    </nc>
  </rcc>
  <rcc rId="3351" sId="2">
    <nc r="R155">
      <f>Лист1!R155</f>
    </nc>
  </rcc>
  <rcc rId="3352" sId="2">
    <nc r="S155">
      <f>Лист1!S155</f>
    </nc>
  </rcc>
  <rcc rId="3353" sId="2">
    <nc r="T155">
      <f>Лист1!T155</f>
    </nc>
  </rcc>
  <rcc rId="3354" sId="2">
    <nc r="U155">
      <f>Лист1!U155</f>
    </nc>
  </rcc>
  <rcc rId="3355" sId="2">
    <nc r="F156">
      <f>Лист1!F156</f>
    </nc>
  </rcc>
  <rcc rId="3356" sId="2" numFmtId="4">
    <nc r="G156">
      <f>Лист1!G156</f>
    </nc>
  </rcc>
  <rcc rId="3357" sId="2">
    <nc r="H156">
      <f>Лист1!H156</f>
    </nc>
  </rcc>
  <rcc rId="3358" sId="2" numFmtId="4">
    <nc r="I156">
      <f>Лист1!I156</f>
    </nc>
  </rcc>
  <rcc rId="3359" sId="2">
    <nc r="J156">
      <f>Лист1!J156</f>
    </nc>
  </rcc>
  <rcc rId="3360" sId="2" numFmtId="4">
    <nc r="K156">
      <f>Лист1!K156</f>
    </nc>
  </rcc>
  <rcc rId="3361" sId="2">
    <nc r="L156">
      <f>Лист1!L156</f>
    </nc>
  </rcc>
  <rcc rId="3362" sId="2" numFmtId="4">
    <nc r="M156">
      <f>Лист1!M156</f>
    </nc>
  </rcc>
  <rcc rId="3363" sId="2">
    <nc r="N156">
      <f>Лист1!N156</f>
    </nc>
  </rcc>
  <rcc rId="3364" sId="2" numFmtId="4">
    <nc r="O156">
      <f>Лист1!O156</f>
    </nc>
  </rcc>
  <rcc rId="3365" sId="2">
    <nc r="P156">
      <f>Лист1!P156</f>
    </nc>
  </rcc>
  <rcc rId="3366" sId="2">
    <nc r="Q156">
      <f>Лист1!Q156</f>
    </nc>
  </rcc>
  <rcc rId="3367" sId="2">
    <nc r="R156">
      <f>Лист1!R156</f>
    </nc>
  </rcc>
  <rcc rId="3368" sId="2" numFmtId="4">
    <nc r="S156">
      <f>Лист1!S156</f>
    </nc>
  </rcc>
  <rcc rId="3369" sId="2">
    <nc r="T156">
      <f>Лист1!T156</f>
    </nc>
  </rcc>
  <rcc rId="3370" sId="2">
    <nc r="U156">
      <f>Лист1!U156</f>
    </nc>
  </rcc>
  <rcc rId="3371" sId="2">
    <nc r="F157">
      <f>Лист1!F157</f>
    </nc>
  </rcc>
  <rcc rId="3372" sId="2" numFmtId="4">
    <nc r="G157">
      <f>Лист1!G157</f>
    </nc>
  </rcc>
  <rcc rId="3373" sId="2" numFmtId="4">
    <nc r="H157">
      <f>Лист1!H157</f>
    </nc>
  </rcc>
  <rcc rId="3374" sId="2" numFmtId="4">
    <nc r="I157">
      <f>Лист1!I157</f>
    </nc>
  </rcc>
  <rcc rId="3375" sId="2">
    <nc r="J157">
      <f>Лист1!J157</f>
    </nc>
  </rcc>
  <rcc rId="3376" sId="2" numFmtId="4">
    <nc r="K157">
      <f>Лист1!K157</f>
    </nc>
  </rcc>
  <rcc rId="3377" sId="2">
    <nc r="L157">
      <f>Лист1!L157</f>
    </nc>
  </rcc>
  <rcc rId="3378" sId="2" numFmtId="4">
    <nc r="M157">
      <f>Лист1!M157</f>
    </nc>
  </rcc>
  <rcc rId="3379" sId="2">
    <nc r="N157">
      <f>Лист1!N157</f>
    </nc>
  </rcc>
  <rcc rId="3380" sId="2">
    <nc r="O157">
      <f>Лист1!O157</f>
    </nc>
  </rcc>
  <rcc rId="3381" sId="2">
    <nc r="P157">
      <f>Лист1!P157</f>
    </nc>
  </rcc>
  <rcc rId="3382" sId="2" numFmtId="4">
    <nc r="Q157">
      <f>Лист1!Q157</f>
    </nc>
  </rcc>
  <rcc rId="3383" sId="2">
    <nc r="R157">
      <f>Лист1!R157</f>
    </nc>
  </rcc>
  <rcc rId="3384" sId="2">
    <nc r="S157">
      <f>Лист1!S157</f>
    </nc>
  </rcc>
  <rcc rId="3385" sId="2">
    <nc r="T157">
      <f>Лист1!T157</f>
    </nc>
  </rcc>
  <rcc rId="3386" sId="2">
    <nc r="U157">
      <f>Лист1!U157</f>
    </nc>
  </rcc>
  <rcc rId="3387" sId="2">
    <nc r="F158">
      <f>Лист1!F158</f>
    </nc>
  </rcc>
  <rcc rId="3388" sId="2">
    <nc r="G158">
      <f>Лист1!G158</f>
    </nc>
  </rcc>
  <rcc rId="3389" sId="2">
    <nc r="H158">
      <f>Лист1!H158</f>
    </nc>
  </rcc>
  <rcc rId="3390" sId="2">
    <nc r="I158">
      <f>Лист1!I158</f>
    </nc>
  </rcc>
  <rcc rId="3391" sId="2">
    <nc r="J158">
      <f>Лист1!J158</f>
    </nc>
  </rcc>
  <rcc rId="3392" sId="2">
    <nc r="K158">
      <f>Лист1!K158</f>
    </nc>
  </rcc>
  <rcc rId="3393" sId="2">
    <nc r="L158">
      <f>Лист1!L158</f>
    </nc>
  </rcc>
  <rcc rId="3394" sId="2">
    <nc r="M158">
      <f>Лист1!M158</f>
    </nc>
  </rcc>
  <rcc rId="3395" sId="2">
    <nc r="N158">
      <f>Лист1!N158</f>
    </nc>
  </rcc>
  <rcc rId="3396" sId="2">
    <nc r="O158">
      <f>Лист1!O158</f>
    </nc>
  </rcc>
  <rcc rId="3397" sId="2">
    <nc r="P158">
      <f>Лист1!P158</f>
    </nc>
  </rcc>
  <rcc rId="3398" sId="2">
    <nc r="Q158">
      <f>Лист1!Q158</f>
    </nc>
  </rcc>
  <rcc rId="3399" sId="2">
    <nc r="R158">
      <f>Лист1!R158</f>
    </nc>
  </rcc>
  <rcc rId="3400" sId="2">
    <nc r="S158">
      <f>Лист1!S158</f>
    </nc>
  </rcc>
  <rcc rId="3401" sId="2">
    <nc r="T158">
      <f>Лист1!T158</f>
    </nc>
  </rcc>
  <rcc rId="3402" sId="2">
    <nc r="U158">
      <f>Лист1!U158</f>
    </nc>
  </rcc>
  <rcc rId="3403" sId="2">
    <nc r="F159">
      <f>Лист1!F159</f>
    </nc>
  </rcc>
  <rcc rId="3404" sId="2">
    <nc r="G159">
      <f>Лист1!G159</f>
    </nc>
  </rcc>
  <rcc rId="3405" sId="2">
    <nc r="H159">
      <f>Лист1!H159</f>
    </nc>
  </rcc>
  <rcc rId="3406" sId="2">
    <nc r="I159">
      <f>Лист1!I159</f>
    </nc>
  </rcc>
  <rcc rId="3407" sId="2">
    <nc r="J159">
      <f>Лист1!J159</f>
    </nc>
  </rcc>
  <rcc rId="3408" sId="2">
    <nc r="K159">
      <f>Лист1!K159</f>
    </nc>
  </rcc>
  <rcc rId="3409" sId="2">
    <nc r="L159">
      <f>Лист1!L159</f>
    </nc>
  </rcc>
  <rcc rId="3410" sId="2">
    <nc r="M159">
      <f>Лист1!M159</f>
    </nc>
  </rcc>
  <rcc rId="3411" sId="2">
    <nc r="N159">
      <f>Лист1!N159</f>
    </nc>
  </rcc>
  <rcc rId="3412" sId="2">
    <nc r="O159">
      <f>Лист1!O159</f>
    </nc>
  </rcc>
  <rcc rId="3413" sId="2">
    <nc r="P159">
      <f>Лист1!P159</f>
    </nc>
  </rcc>
  <rcc rId="3414" sId="2">
    <nc r="Q159">
      <f>Лист1!Q159</f>
    </nc>
  </rcc>
  <rcc rId="3415" sId="2">
    <nc r="R159">
      <f>Лист1!R159</f>
    </nc>
  </rcc>
  <rcc rId="3416" sId="2">
    <nc r="S159">
      <f>Лист1!S159</f>
    </nc>
  </rcc>
  <rcc rId="3417" sId="2">
    <nc r="T159">
      <f>Лист1!T159</f>
    </nc>
  </rcc>
  <rcc rId="3418" sId="2">
    <nc r="U159">
      <f>Лист1!U159</f>
    </nc>
  </rcc>
  <rcc rId="3419" sId="2">
    <nc r="F160">
      <f>Лист1!F160</f>
    </nc>
  </rcc>
  <rcc rId="3420" sId="2" numFmtId="4">
    <nc r="G160">
      <f>Лист1!G160</f>
    </nc>
  </rcc>
  <rcc rId="3421" sId="2">
    <nc r="H160">
      <f>Лист1!H160</f>
    </nc>
  </rcc>
  <rcc rId="3422" sId="2">
    <nc r="I160">
      <f>Лист1!I160</f>
    </nc>
  </rcc>
  <rcc rId="3423" sId="2">
    <nc r="J160">
      <f>Лист1!J160</f>
    </nc>
  </rcc>
  <rcc rId="3424" sId="2" numFmtId="4">
    <nc r="K160">
      <f>Лист1!K160</f>
    </nc>
  </rcc>
  <rcc rId="3425" sId="2">
    <nc r="L160">
      <f>Лист1!L160</f>
    </nc>
  </rcc>
  <rcc rId="3426" sId="2">
    <nc r="M160">
      <f>Лист1!M160</f>
    </nc>
  </rcc>
  <rcc rId="3427" sId="2">
    <nc r="N160">
      <f>Лист1!N160</f>
    </nc>
  </rcc>
  <rcc rId="3428" sId="2" numFmtId="4">
    <nc r="O160">
      <f>Лист1!O160</f>
    </nc>
  </rcc>
  <rcc rId="3429" sId="2">
    <nc r="P160">
      <f>Лист1!P160</f>
    </nc>
  </rcc>
  <rcc rId="3430" sId="2">
    <nc r="Q160">
      <f>Лист1!Q160</f>
    </nc>
  </rcc>
  <rcc rId="3431" sId="2">
    <nc r="R160">
      <f>Лист1!R160</f>
    </nc>
  </rcc>
  <rcc rId="3432" sId="2">
    <nc r="S160">
      <f>Лист1!S160</f>
    </nc>
  </rcc>
  <rcc rId="3433" sId="2">
    <nc r="T160">
      <f>Лист1!T160</f>
    </nc>
  </rcc>
  <rcc rId="3434" sId="2">
    <nc r="U160">
      <f>Лист1!U160</f>
    </nc>
  </rcc>
  <rcc rId="3435" sId="2">
    <nc r="F161">
      <f>Лист1!F161</f>
    </nc>
  </rcc>
  <rcc rId="3436" sId="2" numFmtId="4">
    <nc r="G161">
      <f>Лист1!G161</f>
    </nc>
  </rcc>
  <rcc rId="3437" sId="2" numFmtId="4">
    <nc r="H161">
      <f>Лист1!H161</f>
    </nc>
  </rcc>
  <rcc rId="3438" sId="2">
    <nc r="I161">
      <f>Лист1!I161</f>
    </nc>
  </rcc>
  <rcc rId="3439" sId="2">
    <nc r="J161">
      <f>Лист1!J161</f>
    </nc>
  </rcc>
  <rcc rId="3440" sId="2" numFmtId="4">
    <nc r="K161">
      <f>Лист1!K161</f>
    </nc>
  </rcc>
  <rcc rId="3441" sId="2" numFmtId="4">
    <nc r="L161">
      <f>Лист1!L161</f>
    </nc>
  </rcc>
  <rcc rId="3442" sId="2">
    <nc r="M161">
      <f>Лист1!M161</f>
    </nc>
  </rcc>
  <rcc rId="3443" sId="2">
    <nc r="N161">
      <f>Лист1!N161</f>
    </nc>
  </rcc>
  <rcc rId="3444" sId="2" numFmtId="4">
    <nc r="O161">
      <f>Лист1!O161</f>
    </nc>
  </rcc>
  <rcc rId="3445" sId="2" numFmtId="4">
    <nc r="P161">
      <f>Лист1!P161</f>
    </nc>
  </rcc>
  <rcc rId="3446" sId="2">
    <nc r="Q161">
      <f>Лист1!Q161</f>
    </nc>
  </rcc>
  <rcc rId="3447" sId="2">
    <nc r="R161">
      <f>Лист1!R161</f>
    </nc>
  </rcc>
  <rcc rId="3448" sId="2">
    <nc r="S161">
      <f>Лист1!S161</f>
    </nc>
  </rcc>
  <rcc rId="3449" sId="2">
    <nc r="T161">
      <f>Лист1!T161</f>
    </nc>
  </rcc>
  <rcc rId="3450" sId="2">
    <nc r="U161">
      <f>Лист1!U161</f>
    </nc>
  </rcc>
  <rcc rId="3451" sId="2">
    <nc r="F162">
      <f>Лист1!F162</f>
    </nc>
  </rcc>
  <rcc rId="3452" sId="2" numFmtId="4">
    <nc r="G162">
      <f>Лист1!G162</f>
    </nc>
  </rcc>
  <rcc rId="3453" sId="2">
    <nc r="H162">
      <f>Лист1!H162</f>
    </nc>
  </rcc>
  <rcc rId="3454" sId="2" numFmtId="4">
    <nc r="I162">
      <f>Лист1!I162</f>
    </nc>
  </rcc>
  <rcc rId="3455" sId="2">
    <nc r="J162">
      <f>Лист1!J162</f>
    </nc>
  </rcc>
  <rcc rId="3456" sId="2" numFmtId="4">
    <nc r="K162">
      <f>Лист1!K162</f>
    </nc>
  </rcc>
  <rcc rId="3457" sId="2">
    <nc r="L162">
      <f>Лист1!L162</f>
    </nc>
  </rcc>
  <rcc rId="3458" sId="2">
    <nc r="M162">
      <f>Лист1!M162</f>
    </nc>
  </rcc>
  <rcc rId="3459" sId="2">
    <nc r="N162">
      <f>Лист1!N162</f>
    </nc>
  </rcc>
  <rcc rId="3460" sId="2" numFmtId="4">
    <nc r="O162">
      <f>Лист1!O162</f>
    </nc>
  </rcc>
  <rcc rId="3461" sId="2">
    <nc r="P162">
      <f>Лист1!P162</f>
    </nc>
  </rcc>
  <rcc rId="3462" sId="2" numFmtId="4">
    <nc r="Q162">
      <f>Лист1!Q162</f>
    </nc>
  </rcc>
  <rcc rId="3463" sId="2">
    <nc r="R162">
      <f>Лист1!R162</f>
    </nc>
  </rcc>
  <rcc rId="3464" sId="2">
    <nc r="S162">
      <f>Лист1!S162</f>
    </nc>
  </rcc>
  <rcc rId="3465" sId="2">
    <nc r="T162">
      <f>Лист1!T162</f>
    </nc>
  </rcc>
  <rcc rId="3466" sId="2" numFmtId="4">
    <nc r="U162">
      <f>Лист1!U162</f>
    </nc>
  </rcc>
  <rcc rId="3467" sId="2">
    <nc r="F163">
      <f>Лист1!F163</f>
    </nc>
  </rcc>
  <rcc rId="3468" sId="2">
    <nc r="G163">
      <f>Лист1!G163</f>
    </nc>
  </rcc>
  <rcc rId="3469" sId="2">
    <nc r="H163">
      <f>Лист1!H163</f>
    </nc>
  </rcc>
  <rcc rId="3470" sId="2">
    <nc r="I163">
      <f>Лист1!I163</f>
    </nc>
  </rcc>
  <rcc rId="3471" sId="2">
    <nc r="J163">
      <f>Лист1!J163</f>
    </nc>
  </rcc>
  <rcc rId="3472" sId="2">
    <nc r="K163">
      <f>Лист1!K163</f>
    </nc>
  </rcc>
  <rcc rId="3473" sId="2">
    <nc r="L163">
      <f>Лист1!L163</f>
    </nc>
  </rcc>
  <rcc rId="3474" sId="2">
    <nc r="M163">
      <f>Лист1!M163</f>
    </nc>
  </rcc>
  <rcc rId="3475" sId="2">
    <nc r="N163">
      <f>Лист1!N163</f>
    </nc>
  </rcc>
  <rcc rId="3476" sId="2">
    <nc r="O163">
      <f>Лист1!O163</f>
    </nc>
  </rcc>
  <rcc rId="3477" sId="2">
    <nc r="P163">
      <f>Лист1!P163</f>
    </nc>
  </rcc>
  <rcc rId="3478" sId="2">
    <nc r="Q163">
      <f>Лист1!Q163</f>
    </nc>
  </rcc>
  <rcc rId="3479" sId="2">
    <nc r="R163">
      <f>Лист1!R163</f>
    </nc>
  </rcc>
  <rcc rId="3480" sId="2">
    <nc r="S163">
      <f>Лист1!S163</f>
    </nc>
  </rcc>
  <rcc rId="3481" sId="2">
    <nc r="T163">
      <f>Лист1!T163</f>
    </nc>
  </rcc>
  <rcc rId="3482" sId="2">
    <nc r="U163">
      <f>Лист1!U163</f>
    </nc>
  </rcc>
  <rcc rId="3483" sId="2">
    <nc r="F164">
      <f>Лист1!F164</f>
    </nc>
  </rcc>
  <rcc rId="3484" sId="2">
    <nc r="G164">
      <f>Лист1!G164</f>
    </nc>
  </rcc>
  <rcc rId="3485" sId="2">
    <nc r="H164">
      <f>Лист1!H164</f>
    </nc>
  </rcc>
  <rcc rId="3486" sId="2">
    <nc r="I164">
      <f>Лист1!I164</f>
    </nc>
  </rcc>
  <rcc rId="3487" sId="2">
    <nc r="J164">
      <f>Лист1!J164</f>
    </nc>
  </rcc>
  <rcc rId="3488" sId="2">
    <nc r="K164">
      <f>Лист1!K164</f>
    </nc>
  </rcc>
  <rcc rId="3489" sId="2">
    <nc r="L164">
      <f>Лист1!L164</f>
    </nc>
  </rcc>
  <rcc rId="3490" sId="2">
    <nc r="M164">
      <f>Лист1!M164</f>
    </nc>
  </rcc>
  <rcc rId="3491" sId="2">
    <nc r="N164">
      <f>Лист1!N164</f>
    </nc>
  </rcc>
  <rcc rId="3492" sId="2">
    <nc r="O164">
      <f>Лист1!O164</f>
    </nc>
  </rcc>
  <rcc rId="3493" sId="2">
    <nc r="P164">
      <f>Лист1!P164</f>
    </nc>
  </rcc>
  <rcc rId="3494" sId="2">
    <nc r="Q164">
      <f>Лист1!Q164</f>
    </nc>
  </rcc>
  <rcc rId="3495" sId="2">
    <nc r="R164">
      <f>Лист1!R164</f>
    </nc>
  </rcc>
  <rcc rId="3496" sId="2">
    <nc r="S164">
      <f>Лист1!S164</f>
    </nc>
  </rcc>
  <rcc rId="3497" sId="2">
    <nc r="T164">
      <f>Лист1!T164</f>
    </nc>
  </rcc>
  <rcc rId="3498" sId="2">
    <nc r="U164">
      <f>Лист1!U164</f>
    </nc>
  </rcc>
  <rcc rId="3499" sId="2">
    <nc r="F165">
      <f>Лист1!F165</f>
    </nc>
  </rcc>
  <rcc rId="3500" sId="2">
    <nc r="G165">
      <f>Лист1!G165</f>
    </nc>
  </rcc>
  <rcc rId="3501" sId="2">
    <nc r="H165">
      <f>Лист1!H165</f>
    </nc>
  </rcc>
  <rcc rId="3502" sId="2">
    <nc r="I165">
      <f>Лист1!I165</f>
    </nc>
  </rcc>
  <rcc rId="3503" sId="2">
    <nc r="J165">
      <f>Лист1!J165</f>
    </nc>
  </rcc>
  <rcc rId="3504" sId="2">
    <nc r="K165">
      <f>Лист1!K165</f>
    </nc>
  </rcc>
  <rcc rId="3505" sId="2">
    <nc r="L165">
      <f>Лист1!L165</f>
    </nc>
  </rcc>
  <rcc rId="3506" sId="2">
    <nc r="M165">
      <f>Лист1!M165</f>
    </nc>
  </rcc>
  <rcc rId="3507" sId="2">
    <nc r="N165">
      <f>Лист1!N165</f>
    </nc>
  </rcc>
  <rcc rId="3508" sId="2">
    <nc r="O165">
      <f>Лист1!O165</f>
    </nc>
  </rcc>
  <rcc rId="3509" sId="2">
    <nc r="P165">
      <f>Лист1!P165</f>
    </nc>
  </rcc>
  <rcc rId="3510" sId="2">
    <nc r="Q165">
      <f>Лист1!Q165</f>
    </nc>
  </rcc>
  <rcc rId="3511" sId="2">
    <nc r="R165">
      <f>Лист1!R165</f>
    </nc>
  </rcc>
  <rcc rId="3512" sId="2">
    <nc r="S165">
      <f>Лист1!S165</f>
    </nc>
  </rcc>
  <rcc rId="3513" sId="2">
    <nc r="T165">
      <f>Лист1!T165</f>
    </nc>
  </rcc>
  <rcc rId="3514" sId="2">
    <nc r="U165">
      <f>Лист1!U165</f>
    </nc>
  </rcc>
  <rcc rId="3515" sId="2">
    <nc r="F166">
      <f>Лист1!F166</f>
    </nc>
  </rcc>
  <rcc rId="3516" sId="2">
    <nc r="G166">
      <f>Лист1!G166</f>
    </nc>
  </rcc>
  <rcc rId="3517" sId="2">
    <nc r="H166">
      <f>Лист1!H166</f>
    </nc>
  </rcc>
  <rcc rId="3518" sId="2">
    <nc r="I166">
      <f>Лист1!I166</f>
    </nc>
  </rcc>
  <rcc rId="3519" sId="2">
    <nc r="J166">
      <f>Лист1!J166</f>
    </nc>
  </rcc>
  <rcc rId="3520" sId="2">
    <nc r="K166">
      <f>Лист1!K166</f>
    </nc>
  </rcc>
  <rcc rId="3521" sId="2">
    <nc r="L166">
      <f>Лист1!L166</f>
    </nc>
  </rcc>
  <rcc rId="3522" sId="2">
    <nc r="M166">
      <f>Лист1!M166</f>
    </nc>
  </rcc>
  <rcc rId="3523" sId="2">
    <nc r="N166">
      <f>Лист1!N166</f>
    </nc>
  </rcc>
  <rcc rId="3524" sId="2">
    <nc r="O166">
      <f>Лист1!O166</f>
    </nc>
  </rcc>
  <rcc rId="3525" sId="2">
    <nc r="P166">
      <f>Лист1!P166</f>
    </nc>
  </rcc>
  <rcc rId="3526" sId="2">
    <nc r="Q166">
      <f>Лист1!Q166</f>
    </nc>
  </rcc>
  <rcc rId="3527" sId="2">
    <nc r="R166">
      <f>Лист1!R166</f>
    </nc>
  </rcc>
  <rcc rId="3528" sId="2">
    <nc r="S166">
      <f>Лист1!S166</f>
    </nc>
  </rcc>
  <rcc rId="3529" sId="2">
    <nc r="T166">
      <f>Лист1!T166</f>
    </nc>
  </rcc>
  <rcc rId="3530" sId="2">
    <nc r="U166">
      <f>Лист1!U166</f>
    </nc>
  </rcc>
  <rcc rId="3531" sId="2">
    <nc r="F167">
      <f>Лист1!F167</f>
    </nc>
  </rcc>
  <rcc rId="3532" sId="2">
    <nc r="G167">
      <f>Лист1!G167</f>
    </nc>
  </rcc>
  <rcc rId="3533" sId="2">
    <nc r="H167">
      <f>Лист1!H167</f>
    </nc>
  </rcc>
  <rcc rId="3534" sId="2">
    <nc r="I167">
      <f>Лист1!I167</f>
    </nc>
  </rcc>
  <rcc rId="3535" sId="2">
    <nc r="J167">
      <f>Лист1!J167</f>
    </nc>
  </rcc>
  <rcc rId="3536" sId="2">
    <nc r="K167">
      <f>Лист1!K167</f>
    </nc>
  </rcc>
  <rcc rId="3537" sId="2">
    <nc r="L167">
      <f>Лист1!L167</f>
    </nc>
  </rcc>
  <rcc rId="3538" sId="2">
    <nc r="M167">
      <f>Лист1!M167</f>
    </nc>
  </rcc>
  <rcc rId="3539" sId="2">
    <nc r="N167">
      <f>Лист1!N167</f>
    </nc>
  </rcc>
  <rcc rId="3540" sId="2">
    <nc r="O167">
      <f>Лист1!O167</f>
    </nc>
  </rcc>
  <rcc rId="3541" sId="2">
    <nc r="P167">
      <f>Лист1!P167</f>
    </nc>
  </rcc>
  <rcc rId="3542" sId="2">
    <nc r="Q167">
      <f>Лист1!Q167</f>
    </nc>
  </rcc>
  <rcc rId="3543" sId="2">
    <nc r="R167">
      <f>Лист1!R167</f>
    </nc>
  </rcc>
  <rcc rId="3544" sId="2">
    <nc r="S167">
      <f>Лист1!S167</f>
    </nc>
  </rcc>
  <rcc rId="3545" sId="2">
    <nc r="T167">
      <f>Лист1!T167</f>
    </nc>
  </rcc>
  <rcc rId="3546" sId="2">
    <nc r="U167">
      <f>Лист1!U167</f>
    </nc>
  </rcc>
  <rcc rId="3547" sId="2">
    <nc r="F168">
      <f>Лист1!F168</f>
    </nc>
  </rcc>
  <rcc rId="3548" sId="2">
    <nc r="G168">
      <f>Лист1!G168</f>
    </nc>
  </rcc>
  <rcc rId="3549" sId="2">
    <nc r="H168">
      <f>Лист1!H168</f>
    </nc>
  </rcc>
  <rcc rId="3550" sId="2">
    <nc r="I168">
      <f>Лист1!I168</f>
    </nc>
  </rcc>
  <rcc rId="3551" sId="2">
    <nc r="J168">
      <f>Лист1!J168</f>
    </nc>
  </rcc>
  <rcc rId="3552" sId="2">
    <nc r="K168">
      <f>Лист1!K168</f>
    </nc>
  </rcc>
  <rcc rId="3553" sId="2">
    <nc r="L168">
      <f>Лист1!L168</f>
    </nc>
  </rcc>
  <rcc rId="3554" sId="2">
    <nc r="M168">
      <f>Лист1!M168</f>
    </nc>
  </rcc>
  <rcc rId="3555" sId="2">
    <nc r="N168">
      <f>Лист1!N168</f>
    </nc>
  </rcc>
  <rcc rId="3556" sId="2">
    <nc r="O168">
      <f>Лист1!O168</f>
    </nc>
  </rcc>
  <rcc rId="3557" sId="2">
    <nc r="P168">
      <f>Лист1!P168</f>
    </nc>
  </rcc>
  <rcc rId="3558" sId="2">
    <nc r="Q168">
      <f>Лист1!Q168</f>
    </nc>
  </rcc>
  <rcc rId="3559" sId="2">
    <nc r="R168">
      <f>Лист1!R168</f>
    </nc>
  </rcc>
  <rcc rId="3560" sId="2">
    <nc r="S168">
      <f>Лист1!S168</f>
    </nc>
  </rcc>
  <rcc rId="3561" sId="2">
    <nc r="T168">
      <f>Лист1!T168</f>
    </nc>
  </rcc>
  <rcc rId="3562" sId="2">
    <nc r="U168">
      <f>Лист1!U168</f>
    </nc>
  </rcc>
  <rcc rId="3563" sId="2">
    <nc r="F169">
      <f>Лист1!F169</f>
    </nc>
  </rcc>
  <rcc rId="3564" sId="2" numFmtId="4">
    <nc r="G169">
      <f>Лист1!G169</f>
    </nc>
  </rcc>
  <rcc rId="3565" sId="2" numFmtId="4">
    <nc r="H169">
      <f>Лист1!H169</f>
    </nc>
  </rcc>
  <rcc rId="3566" sId="2">
    <nc r="I169">
      <f>Лист1!I169</f>
    </nc>
  </rcc>
  <rcc rId="3567" sId="2">
    <nc r="J169">
      <f>Лист1!J169</f>
    </nc>
  </rcc>
  <rcc rId="3568" sId="2">
    <nc r="K169">
      <f>Лист1!K169</f>
    </nc>
  </rcc>
  <rcc rId="3569" sId="2">
    <nc r="L169">
      <f>Лист1!L169</f>
    </nc>
  </rcc>
  <rcc rId="3570" sId="2">
    <nc r="M169">
      <f>Лист1!M169</f>
    </nc>
  </rcc>
  <rcc rId="3571" sId="2">
    <nc r="N169">
      <f>Лист1!N169</f>
    </nc>
  </rcc>
  <rcc rId="3572" sId="2">
    <nc r="O169">
      <f>Лист1!O169</f>
    </nc>
  </rcc>
  <rcc rId="3573" sId="2">
    <nc r="P169">
      <f>Лист1!P169</f>
    </nc>
  </rcc>
  <rcc rId="3574" sId="2">
    <nc r="Q169">
      <f>Лист1!Q169</f>
    </nc>
  </rcc>
  <rcc rId="3575" sId="2">
    <nc r="R169">
      <f>Лист1!R169</f>
    </nc>
  </rcc>
  <rcc rId="3576" sId="2">
    <nc r="S169">
      <f>Лист1!S169</f>
    </nc>
  </rcc>
  <rcc rId="3577" sId="2">
    <nc r="T169">
      <f>Лист1!T169</f>
    </nc>
  </rcc>
  <rcc rId="3578" sId="2">
    <nc r="U169">
      <f>Лист1!U169</f>
    </nc>
  </rcc>
  <rcc rId="3579" sId="2">
    <nc r="F170">
      <f>Лист1!F170</f>
    </nc>
  </rcc>
  <rcc rId="3580" sId="2" numFmtId="4">
    <nc r="G170">
      <f>Лист1!G170</f>
    </nc>
  </rcc>
  <rcc rId="3581" sId="2" numFmtId="4">
    <nc r="H170">
      <f>Лист1!H170</f>
    </nc>
  </rcc>
  <rcc rId="3582" sId="2">
    <nc r="I170">
      <f>Лист1!I170</f>
    </nc>
  </rcc>
  <rcc rId="3583" sId="2">
    <nc r="J170">
      <f>Лист1!J170</f>
    </nc>
  </rcc>
  <rcc rId="3584" sId="2" numFmtId="4">
    <nc r="K170">
      <f>Лист1!K170</f>
    </nc>
  </rcc>
  <rcc rId="3585" sId="2" numFmtId="4">
    <nc r="L170">
      <f>Лист1!L170</f>
    </nc>
  </rcc>
  <rcc rId="3586" sId="2">
    <nc r="M170">
      <f>Лист1!M170</f>
    </nc>
  </rcc>
  <rcc rId="3587" sId="2">
    <nc r="N170">
      <f>Лист1!N170</f>
    </nc>
  </rcc>
  <rcc rId="3588" sId="2" numFmtId="4">
    <nc r="O170">
      <f>Лист1!O170</f>
    </nc>
  </rcc>
  <rcc rId="3589" sId="2" numFmtId="4">
    <nc r="P170">
      <f>Лист1!P170</f>
    </nc>
  </rcc>
  <rcc rId="3590" sId="2">
    <nc r="Q170">
      <f>Лист1!Q170</f>
    </nc>
  </rcc>
  <rcc rId="3591" sId="2">
    <nc r="R170">
      <f>Лист1!R170</f>
    </nc>
  </rcc>
  <rcc rId="3592" sId="2" numFmtId="4">
    <nc r="S170">
      <f>Лист1!S170</f>
    </nc>
  </rcc>
  <rcc rId="3593" sId="2">
    <nc r="T170">
      <f>Лист1!T170</f>
    </nc>
  </rcc>
  <rcc rId="3594" sId="2">
    <nc r="U170">
      <f>Лист1!U170</f>
    </nc>
  </rcc>
  <rcc rId="3595" sId="2">
    <nc r="F171">
      <f>Лист1!F171</f>
    </nc>
  </rcc>
  <rcc rId="3596" sId="2">
    <nc r="G171">
      <f>Лист1!G171</f>
    </nc>
  </rcc>
  <rcc rId="3597" sId="2">
    <nc r="H171">
      <f>Лист1!H171</f>
    </nc>
  </rcc>
  <rcc rId="3598" sId="2">
    <nc r="I171">
      <f>Лист1!I171</f>
    </nc>
  </rcc>
  <rcc rId="3599" sId="2">
    <nc r="J171">
      <f>Лист1!J171</f>
    </nc>
  </rcc>
  <rcc rId="3600" sId="2">
    <nc r="K171">
      <f>Лист1!K171</f>
    </nc>
  </rcc>
  <rcc rId="3601" sId="2">
    <nc r="L171">
      <f>Лист1!L171</f>
    </nc>
  </rcc>
  <rcc rId="3602" sId="2">
    <nc r="M171">
      <f>Лист1!M171</f>
    </nc>
  </rcc>
  <rcc rId="3603" sId="2">
    <nc r="N171">
      <f>Лист1!N171</f>
    </nc>
  </rcc>
  <rcc rId="3604" sId="2">
    <nc r="O171">
      <f>Лист1!O171</f>
    </nc>
  </rcc>
  <rcc rId="3605" sId="2">
    <nc r="P171">
      <f>Лист1!P171</f>
    </nc>
  </rcc>
  <rcc rId="3606" sId="2">
    <nc r="Q171">
      <f>Лист1!Q171</f>
    </nc>
  </rcc>
  <rcc rId="3607" sId="2">
    <nc r="R171">
      <f>Лист1!R171</f>
    </nc>
  </rcc>
  <rcc rId="3608" sId="2">
    <nc r="S171">
      <f>Лист1!S171</f>
    </nc>
  </rcc>
  <rcc rId="3609" sId="2">
    <nc r="T171">
      <f>Лист1!T171</f>
    </nc>
  </rcc>
  <rcc rId="3610" sId="2">
    <nc r="U171">
      <f>Лист1!U171</f>
    </nc>
  </rcc>
  <rcc rId="3611" sId="2">
    <nc r="F172">
      <f>Лист1!F172</f>
    </nc>
  </rcc>
  <rcc rId="3612" sId="2">
    <nc r="G172">
      <f>Лист1!G172</f>
    </nc>
  </rcc>
  <rcc rId="3613" sId="2">
    <nc r="H172">
      <f>Лист1!H172</f>
    </nc>
  </rcc>
  <rcc rId="3614" sId="2">
    <nc r="I172">
      <f>Лист1!I172</f>
    </nc>
  </rcc>
  <rcc rId="3615" sId="2">
    <nc r="J172">
      <f>Лист1!J172</f>
    </nc>
  </rcc>
  <rcc rId="3616" sId="2">
    <nc r="K172">
      <f>Лист1!K172</f>
    </nc>
  </rcc>
  <rcc rId="3617" sId="2">
    <nc r="L172">
      <f>Лист1!L172</f>
    </nc>
  </rcc>
  <rcc rId="3618" sId="2">
    <nc r="M172">
      <f>Лист1!M172</f>
    </nc>
  </rcc>
  <rcc rId="3619" sId="2">
    <nc r="N172">
      <f>Лист1!N172</f>
    </nc>
  </rcc>
  <rcc rId="3620" sId="2">
    <nc r="O172">
      <f>Лист1!O172</f>
    </nc>
  </rcc>
  <rcc rId="3621" sId="2">
    <nc r="P172">
      <f>Лист1!P172</f>
    </nc>
  </rcc>
  <rcc rId="3622" sId="2">
    <nc r="Q172">
      <f>Лист1!Q172</f>
    </nc>
  </rcc>
  <rcc rId="3623" sId="2">
    <nc r="R172">
      <f>Лист1!R172</f>
    </nc>
  </rcc>
  <rcc rId="3624" sId="2">
    <nc r="S172">
      <f>Лист1!S172</f>
    </nc>
  </rcc>
  <rcc rId="3625" sId="2">
    <nc r="T172">
      <f>Лист1!T172</f>
    </nc>
  </rcc>
  <rcc rId="3626" sId="2">
    <nc r="U172">
      <f>Лист1!U172</f>
    </nc>
  </rcc>
  <rcc rId="3627" sId="2">
    <nc r="F173">
      <f>Лист1!F173</f>
    </nc>
  </rcc>
  <rcc rId="3628" sId="2" numFmtId="4">
    <nc r="G173">
      <f>Лист1!G173</f>
    </nc>
  </rcc>
  <rcc rId="3629" sId="2" numFmtId="4">
    <nc r="H173">
      <f>Лист1!H173</f>
    </nc>
  </rcc>
  <rcc rId="3630" sId="2">
    <nc r="I173">
      <f>Лист1!I173</f>
    </nc>
  </rcc>
  <rcc rId="3631" sId="2">
    <nc r="J173">
      <f>Лист1!J173</f>
    </nc>
  </rcc>
  <rcc rId="3632" sId="2" numFmtId="4">
    <nc r="K173">
      <f>Лист1!K173</f>
    </nc>
  </rcc>
  <rcc rId="3633" sId="2" numFmtId="4">
    <nc r="L173">
      <f>Лист1!L173</f>
    </nc>
  </rcc>
  <rcc rId="3634" sId="2">
    <nc r="M173">
      <f>Лист1!M173</f>
    </nc>
  </rcc>
  <rcc rId="3635" sId="2">
    <nc r="N173">
      <f>Лист1!N173</f>
    </nc>
  </rcc>
  <rcc rId="3636" sId="2" numFmtId="4">
    <nc r="O173">
      <f>Лист1!O173</f>
    </nc>
  </rcc>
  <rcc rId="3637" sId="2" numFmtId="4">
    <nc r="P173">
      <f>Лист1!P173</f>
    </nc>
  </rcc>
  <rcc rId="3638" sId="2">
    <nc r="Q173">
      <f>Лист1!Q173</f>
    </nc>
  </rcc>
  <rcc rId="3639" sId="2">
    <nc r="R173">
      <f>Лист1!R173</f>
    </nc>
  </rcc>
  <rcc rId="3640" sId="2" numFmtId="4">
    <nc r="S173">
      <f>Лист1!S173</f>
    </nc>
  </rcc>
  <rcc rId="3641" sId="2">
    <nc r="T173">
      <f>Лист1!T173</f>
    </nc>
  </rcc>
  <rcc rId="3642" sId="2">
    <nc r="U173">
      <f>Лист1!U173</f>
    </nc>
  </rcc>
  <rcc rId="3643" sId="2">
    <nc r="F174">
      <f>Лист1!F174</f>
    </nc>
  </rcc>
  <rcc rId="3644" sId="2" numFmtId="4">
    <nc r="G174">
      <f>Лист1!G174</f>
    </nc>
  </rcc>
  <rcc rId="3645" sId="2">
    <nc r="H174">
      <f>Лист1!H174</f>
    </nc>
  </rcc>
  <rcc rId="3646" sId="2">
    <nc r="I174">
      <f>Лист1!I174</f>
    </nc>
  </rcc>
  <rcc rId="3647" sId="2">
    <nc r="J174">
      <f>Лист1!J174</f>
    </nc>
  </rcc>
  <rcc rId="3648" sId="2">
    <nc r="K174">
      <f>Лист1!K174</f>
    </nc>
  </rcc>
  <rcc rId="3649" sId="2">
    <nc r="L174">
      <f>Лист1!L174</f>
    </nc>
  </rcc>
  <rcc rId="3650" sId="2">
    <nc r="M174">
      <f>Лист1!M174</f>
    </nc>
  </rcc>
  <rcc rId="3651" sId="2">
    <nc r="N174">
      <f>Лист1!N174</f>
    </nc>
  </rcc>
  <rcc rId="3652" sId="2">
    <nc r="O174">
      <f>Лист1!O174</f>
    </nc>
  </rcc>
  <rcc rId="3653" sId="2">
    <nc r="P174">
      <f>Лист1!P174</f>
    </nc>
  </rcc>
  <rcc rId="3654" sId="2">
    <nc r="Q174">
      <f>Лист1!Q174</f>
    </nc>
  </rcc>
  <rcc rId="3655" sId="2">
    <nc r="R174">
      <f>Лист1!R174</f>
    </nc>
  </rcc>
  <rcc rId="3656" sId="2">
    <nc r="S174">
      <f>Лист1!S174</f>
    </nc>
  </rcc>
  <rcc rId="3657" sId="2">
    <nc r="T174">
      <f>Лист1!T174</f>
    </nc>
  </rcc>
  <rcc rId="3658" sId="2">
    <nc r="U174">
      <f>Лист1!U174</f>
    </nc>
  </rcc>
  <rcc rId="3659" sId="2">
    <nc r="F175">
      <f>Лист1!F175</f>
    </nc>
  </rcc>
  <rcc rId="3660" sId="2" numFmtId="4">
    <nc r="G175">
      <f>Лист1!G175</f>
    </nc>
  </rcc>
  <rcc rId="3661" sId="2" numFmtId="4">
    <nc r="H175">
      <f>Лист1!H175</f>
    </nc>
  </rcc>
  <rcc rId="3662" sId="2">
    <nc r="I175">
      <f>Лист1!I175</f>
    </nc>
  </rcc>
  <rcc rId="3663" sId="2">
    <nc r="J175">
      <f>Лист1!J175</f>
    </nc>
  </rcc>
  <rcc rId="3664" sId="2">
    <nc r="K175">
      <f>Лист1!K175</f>
    </nc>
  </rcc>
  <rcc rId="3665" sId="2">
    <nc r="L175">
      <f>Лист1!L175</f>
    </nc>
  </rcc>
  <rcc rId="3666" sId="2">
    <nc r="M175">
      <f>Лист1!M175</f>
    </nc>
  </rcc>
  <rcc rId="3667" sId="2">
    <nc r="N175">
      <f>Лист1!N175</f>
    </nc>
  </rcc>
  <rcc rId="3668" sId="2">
    <nc r="O175">
      <f>Лист1!O175</f>
    </nc>
  </rcc>
  <rcc rId="3669" sId="2">
    <nc r="P175">
      <f>Лист1!P175</f>
    </nc>
  </rcc>
  <rcc rId="3670" sId="2">
    <nc r="Q175">
      <f>Лист1!Q175</f>
    </nc>
  </rcc>
  <rcc rId="3671" sId="2">
    <nc r="R175">
      <f>Лист1!R175</f>
    </nc>
  </rcc>
  <rcc rId="3672" sId="2">
    <nc r="S175">
      <f>Лист1!S175</f>
    </nc>
  </rcc>
  <rcc rId="3673" sId="2">
    <nc r="T175">
      <f>Лист1!T175</f>
    </nc>
  </rcc>
  <rcc rId="3674" sId="2">
    <nc r="U175">
      <f>Лист1!U175</f>
    </nc>
  </rcc>
  <rcc rId="3675" sId="2">
    <nc r="F176">
      <f>Лист1!F176</f>
    </nc>
  </rcc>
  <rcc rId="3676" sId="2" numFmtId="4">
    <nc r="G176">
      <f>Лист1!G176</f>
    </nc>
  </rcc>
  <rcc rId="3677" sId="2" numFmtId="4">
    <nc r="H176">
      <f>Лист1!H176</f>
    </nc>
  </rcc>
  <rcc rId="3678" sId="2">
    <nc r="I176">
      <f>Лист1!I176</f>
    </nc>
  </rcc>
  <rcc rId="3679" sId="2">
    <nc r="J176">
      <f>Лист1!J176</f>
    </nc>
  </rcc>
  <rcc rId="3680" sId="2" numFmtId="4">
    <nc r="K176">
      <f>Лист1!K176</f>
    </nc>
  </rcc>
  <rcc rId="3681" sId="2" numFmtId="4">
    <nc r="L176">
      <f>Лист1!L176</f>
    </nc>
  </rcc>
  <rcc rId="3682" sId="2">
    <nc r="M176">
      <f>Лист1!M176</f>
    </nc>
  </rcc>
  <rcc rId="3683" sId="2">
    <nc r="N176">
      <f>Лист1!N176</f>
    </nc>
  </rcc>
  <rcc rId="3684" sId="2" numFmtId="4">
    <nc r="O176">
      <f>Лист1!O176</f>
    </nc>
  </rcc>
  <rcc rId="3685" sId="2" numFmtId="4">
    <nc r="P176">
      <f>Лист1!P176</f>
    </nc>
  </rcc>
  <rcc rId="3686" sId="2">
    <nc r="Q176">
      <f>Лист1!Q176</f>
    </nc>
  </rcc>
  <rcc rId="3687" sId="2">
    <nc r="R176">
      <f>Лист1!R176</f>
    </nc>
  </rcc>
  <rcc rId="3688" sId="2" numFmtId="4">
    <nc r="S176">
      <f>Лист1!S176</f>
    </nc>
  </rcc>
  <rcc rId="3689" sId="2">
    <nc r="T176">
      <f>Лист1!T176</f>
    </nc>
  </rcc>
  <rcc rId="3690" sId="2">
    <nc r="U176">
      <f>Лист1!U176</f>
    </nc>
  </rcc>
  <rcc rId="3691" sId="2">
    <nc r="F177">
      <f>Лист1!F177</f>
    </nc>
  </rcc>
  <rcc rId="3692" sId="2">
    <nc r="G177">
      <f>Лист1!G177</f>
    </nc>
  </rcc>
  <rcc rId="3693" sId="2">
    <nc r="H177">
      <f>Лист1!H177</f>
    </nc>
  </rcc>
  <rcc rId="3694" sId="2">
    <nc r="I177">
      <f>Лист1!I177</f>
    </nc>
  </rcc>
  <rcc rId="3695" sId="2">
    <nc r="J177">
      <f>Лист1!J177</f>
    </nc>
  </rcc>
  <rcc rId="3696" sId="2">
    <nc r="K177">
      <f>Лист1!K177</f>
    </nc>
  </rcc>
  <rcc rId="3697" sId="2">
    <nc r="L177">
      <f>Лист1!L177</f>
    </nc>
  </rcc>
  <rcc rId="3698" sId="2">
    <nc r="M177">
      <f>Лист1!M177</f>
    </nc>
  </rcc>
  <rcc rId="3699" sId="2">
    <nc r="N177">
      <f>Лист1!N177</f>
    </nc>
  </rcc>
  <rcc rId="3700" sId="2">
    <nc r="O177">
      <f>Лист1!O177</f>
    </nc>
  </rcc>
  <rcc rId="3701" sId="2">
    <nc r="P177">
      <f>Лист1!P177</f>
    </nc>
  </rcc>
  <rcc rId="3702" sId="2">
    <nc r="Q177">
      <f>Лист1!Q177</f>
    </nc>
  </rcc>
  <rcc rId="3703" sId="2">
    <nc r="R177">
      <f>Лист1!R177</f>
    </nc>
  </rcc>
  <rcc rId="3704" sId="2">
    <nc r="S177">
      <f>Лист1!S177</f>
    </nc>
  </rcc>
  <rcc rId="3705" sId="2">
    <nc r="T177">
      <f>Лист1!T177</f>
    </nc>
  </rcc>
  <rcc rId="3706" sId="2">
    <nc r="U177">
      <f>Лист1!U177</f>
    </nc>
  </rcc>
  <rcc rId="3707" sId="2">
    <nc r="F178">
      <f>Лист1!F178</f>
    </nc>
  </rcc>
  <rcc rId="3708" sId="2">
    <nc r="G178">
      <f>Лист1!G178</f>
    </nc>
  </rcc>
  <rcc rId="3709" sId="2">
    <nc r="H178">
      <f>Лист1!H178</f>
    </nc>
  </rcc>
  <rcc rId="3710" sId="2">
    <nc r="I178">
      <f>Лист1!I178</f>
    </nc>
  </rcc>
  <rcc rId="3711" sId="2">
    <nc r="J178">
      <f>Лист1!J178</f>
    </nc>
  </rcc>
  <rcc rId="3712" sId="2">
    <nc r="K178">
      <f>Лист1!K178</f>
    </nc>
  </rcc>
  <rcc rId="3713" sId="2">
    <nc r="L178">
      <f>Лист1!L178</f>
    </nc>
  </rcc>
  <rcc rId="3714" sId="2">
    <nc r="M178">
      <f>Лист1!M178</f>
    </nc>
  </rcc>
  <rcc rId="3715" sId="2">
    <nc r="N178">
      <f>Лист1!N178</f>
    </nc>
  </rcc>
  <rcc rId="3716" sId="2">
    <nc r="O178">
      <f>Лист1!O178</f>
    </nc>
  </rcc>
  <rcc rId="3717" sId="2">
    <nc r="P178">
      <f>Лист1!P178</f>
    </nc>
  </rcc>
  <rcc rId="3718" sId="2">
    <nc r="Q178">
      <f>Лист1!Q178</f>
    </nc>
  </rcc>
  <rcc rId="3719" sId="2">
    <nc r="R178">
      <f>Лист1!R178</f>
    </nc>
  </rcc>
  <rcc rId="3720" sId="2">
    <nc r="S178">
      <f>Лист1!S178</f>
    </nc>
  </rcc>
  <rcc rId="3721" sId="2">
    <nc r="T178">
      <f>Лист1!T178</f>
    </nc>
  </rcc>
  <rcc rId="3722" sId="2">
    <nc r="U178">
      <f>Лист1!U178</f>
    </nc>
  </rcc>
  <rcc rId="3723" sId="2">
    <nc r="F179">
      <f>Лист1!F179</f>
    </nc>
  </rcc>
  <rcc rId="3724" sId="2" numFmtId="4">
    <nc r="G179">
      <f>Лист1!G179</f>
    </nc>
  </rcc>
  <rcc rId="3725" sId="2" numFmtId="4">
    <nc r="H179">
      <f>Лист1!H179</f>
    </nc>
  </rcc>
  <rcc rId="3726" sId="2">
    <nc r="I179">
      <f>Лист1!I179</f>
    </nc>
  </rcc>
  <rcc rId="3727" sId="2">
    <nc r="J179">
      <f>Лист1!J179</f>
    </nc>
  </rcc>
  <rcc rId="3728" sId="2">
    <nc r="K179">
      <f>Лист1!K179</f>
    </nc>
  </rcc>
  <rcc rId="3729" sId="2">
    <nc r="L179">
      <f>Лист1!L179</f>
    </nc>
  </rcc>
  <rcc rId="3730" sId="2">
    <nc r="M179">
      <f>Лист1!M179</f>
    </nc>
  </rcc>
  <rcc rId="3731" sId="2">
    <nc r="N179">
      <f>Лист1!N179</f>
    </nc>
  </rcc>
  <rcc rId="3732" sId="2">
    <nc r="O179">
      <f>Лист1!O179</f>
    </nc>
  </rcc>
  <rcc rId="3733" sId="2">
    <nc r="P179">
      <f>Лист1!P179</f>
    </nc>
  </rcc>
  <rcc rId="3734" sId="2">
    <nc r="Q179">
      <f>Лист1!Q179</f>
    </nc>
  </rcc>
  <rcc rId="3735" sId="2">
    <nc r="R179">
      <f>Лист1!R179</f>
    </nc>
  </rcc>
  <rcc rId="3736" sId="2">
    <nc r="S179">
      <f>Лист1!S179</f>
    </nc>
  </rcc>
  <rcc rId="3737" sId="2">
    <nc r="T179">
      <f>Лист1!T179</f>
    </nc>
  </rcc>
  <rcc rId="3738" sId="2">
    <nc r="U179">
      <f>Лист1!U179</f>
    </nc>
  </rcc>
  <rcc rId="3739" sId="2">
    <nc r="F180">
      <f>Лист1!F180</f>
    </nc>
  </rcc>
  <rcc rId="3740" sId="2" numFmtId="4">
    <nc r="G180">
      <f>Лист1!G180</f>
    </nc>
  </rcc>
  <rcc rId="3741" sId="2" numFmtId="4">
    <nc r="H180">
      <f>Лист1!H180</f>
    </nc>
  </rcc>
  <rcc rId="3742" sId="2">
    <nc r="I180">
      <f>Лист1!I180</f>
    </nc>
  </rcc>
  <rcc rId="3743" sId="2">
    <nc r="J180">
      <f>Лист1!J180</f>
    </nc>
  </rcc>
  <rcc rId="3744" sId="2" numFmtId="4">
    <nc r="K180">
      <f>Лист1!K180</f>
    </nc>
  </rcc>
  <rcc rId="3745" sId="2" numFmtId="4">
    <nc r="L180">
      <f>Лист1!L180</f>
    </nc>
  </rcc>
  <rcc rId="3746" sId="2">
    <nc r="M180">
      <f>Лист1!M180</f>
    </nc>
  </rcc>
  <rcc rId="3747" sId="2">
    <nc r="N180">
      <f>Лист1!N180</f>
    </nc>
  </rcc>
  <rcc rId="3748" sId="2" numFmtId="4">
    <nc r="O180">
      <f>Лист1!O180</f>
    </nc>
  </rcc>
  <rcc rId="3749" sId="2" numFmtId="4">
    <nc r="P180">
      <f>Лист1!P180</f>
    </nc>
  </rcc>
  <rcc rId="3750" sId="2">
    <nc r="Q180">
      <f>Лист1!Q180</f>
    </nc>
  </rcc>
  <rcc rId="3751" sId="2">
    <nc r="R180">
      <f>Лист1!R180</f>
    </nc>
  </rcc>
  <rcc rId="3752" sId="2" numFmtId="4">
    <nc r="S180">
      <f>Лист1!S180</f>
    </nc>
  </rcc>
  <rcc rId="3753" sId="2">
    <nc r="T180">
      <f>Лист1!T180</f>
    </nc>
  </rcc>
  <rcc rId="3754" sId="2">
    <nc r="U180">
      <f>Лист1!U180</f>
    </nc>
  </rcc>
  <rcc rId="3755" sId="2">
    <nc r="F181">
      <f>Лист1!F181</f>
    </nc>
  </rcc>
  <rcc rId="3756" sId="2" numFmtId="4">
    <nc r="G181">
      <f>Лист1!G181</f>
    </nc>
  </rcc>
  <rcc rId="3757" sId="2" numFmtId="4">
    <nc r="H181">
      <f>Лист1!H181</f>
    </nc>
  </rcc>
  <rcc rId="3758" sId="2">
    <nc r="I181">
      <f>Лист1!I181</f>
    </nc>
  </rcc>
  <rcc rId="3759" sId="2">
    <nc r="J181">
      <f>Лист1!J181</f>
    </nc>
  </rcc>
  <rcc rId="3760" sId="2">
    <nc r="K181">
      <f>Лист1!K181</f>
    </nc>
  </rcc>
  <rcc rId="3761" sId="2">
    <nc r="L181">
      <f>Лист1!L181</f>
    </nc>
  </rcc>
  <rcc rId="3762" sId="2">
    <nc r="M181">
      <f>Лист1!M181</f>
    </nc>
  </rcc>
  <rcc rId="3763" sId="2">
    <nc r="N181">
      <f>Лист1!N181</f>
    </nc>
  </rcc>
  <rcc rId="3764" sId="2">
    <nc r="O181">
      <f>Лист1!O181</f>
    </nc>
  </rcc>
  <rcc rId="3765" sId="2">
    <nc r="P181">
      <f>Лист1!P181</f>
    </nc>
  </rcc>
  <rcc rId="3766" sId="2">
    <nc r="Q181">
      <f>Лист1!Q181</f>
    </nc>
  </rcc>
  <rcc rId="3767" sId="2">
    <nc r="R181">
      <f>Лист1!R181</f>
    </nc>
  </rcc>
  <rcc rId="3768" sId="2">
    <nc r="S181">
      <f>Лист1!S181</f>
    </nc>
  </rcc>
  <rcc rId="3769" sId="2">
    <nc r="T181">
      <f>Лист1!T181</f>
    </nc>
  </rcc>
  <rcc rId="3770" sId="2">
    <nc r="U181">
      <f>Лист1!U181</f>
    </nc>
  </rcc>
  <rcc rId="3771" sId="2">
    <nc r="F182">
      <f>Лист1!F182</f>
    </nc>
  </rcc>
  <rcc rId="3772" sId="2" numFmtId="4">
    <nc r="G182">
      <f>Лист1!G182</f>
    </nc>
  </rcc>
  <rcc rId="3773" sId="2" numFmtId="4">
    <nc r="H182">
      <f>Лист1!H182</f>
    </nc>
  </rcc>
  <rcc rId="3774" sId="2">
    <nc r="I182">
      <f>Лист1!I182</f>
    </nc>
  </rcc>
  <rcc rId="3775" sId="2">
    <nc r="J182">
      <f>Лист1!J182</f>
    </nc>
  </rcc>
  <rcc rId="3776" sId="2" numFmtId="4">
    <nc r="K182">
      <f>Лист1!K182</f>
    </nc>
  </rcc>
  <rcc rId="3777" sId="2" numFmtId="4">
    <nc r="L182">
      <f>Лист1!L182</f>
    </nc>
  </rcc>
  <rcc rId="3778" sId="2">
    <nc r="M182">
      <f>Лист1!M182</f>
    </nc>
  </rcc>
  <rcc rId="3779" sId="2">
    <nc r="N182">
      <f>Лист1!N182</f>
    </nc>
  </rcc>
  <rcc rId="3780" sId="2" numFmtId="4">
    <nc r="O182">
      <f>Лист1!O182</f>
    </nc>
  </rcc>
  <rcc rId="3781" sId="2" numFmtId="4">
    <nc r="P182">
      <f>Лист1!P182</f>
    </nc>
  </rcc>
  <rcc rId="3782" sId="2">
    <nc r="Q182">
      <f>Лист1!Q182</f>
    </nc>
  </rcc>
  <rcc rId="3783" sId="2">
    <nc r="R182">
      <f>Лист1!R182</f>
    </nc>
  </rcc>
  <rcc rId="3784" sId="2">
    <nc r="S182">
      <f>Лист1!S182</f>
    </nc>
  </rcc>
  <rcc rId="3785" sId="2">
    <nc r="T182">
      <f>Лист1!T182</f>
    </nc>
  </rcc>
  <rcc rId="3786" sId="2">
    <nc r="U182">
      <f>Лист1!U182</f>
    </nc>
  </rcc>
  <rcc rId="3787" sId="2">
    <nc r="F183">
      <f>Лист1!F183</f>
    </nc>
  </rcc>
  <rcc rId="3788" sId="2" numFmtId="4">
    <nc r="G183">
      <f>Лист1!G183</f>
    </nc>
  </rcc>
  <rcc rId="3789" sId="2" numFmtId="4">
    <nc r="H183">
      <f>Лист1!H183</f>
    </nc>
  </rcc>
  <rcc rId="3790" sId="2">
    <nc r="I183">
      <f>Лист1!I183</f>
    </nc>
  </rcc>
  <rcc rId="3791" sId="2">
    <nc r="J183">
      <f>Лист1!J183</f>
    </nc>
  </rcc>
  <rcc rId="3792" sId="2" numFmtId="4">
    <nc r="K183">
      <f>Лист1!K183</f>
    </nc>
  </rcc>
  <rcc rId="3793" sId="2" numFmtId="4">
    <nc r="L183">
      <f>Лист1!L183</f>
    </nc>
  </rcc>
  <rcc rId="3794" sId="2">
    <nc r="M183">
      <f>Лист1!M183</f>
    </nc>
  </rcc>
  <rcc rId="3795" sId="2">
    <nc r="N183">
      <f>Лист1!N183</f>
    </nc>
  </rcc>
  <rcc rId="3796" sId="2" numFmtId="4">
    <nc r="O183">
      <f>Лист1!O183</f>
    </nc>
  </rcc>
  <rcc rId="3797" sId="2" numFmtId="4">
    <nc r="P183">
      <f>Лист1!P183</f>
    </nc>
  </rcc>
  <rcc rId="3798" sId="2">
    <nc r="Q183">
      <f>Лист1!Q183</f>
    </nc>
  </rcc>
  <rcc rId="3799" sId="2">
    <nc r="R183">
      <f>Лист1!R183</f>
    </nc>
  </rcc>
  <rcc rId="3800" sId="2" numFmtId="4">
    <nc r="S183">
      <f>Лист1!S183</f>
    </nc>
  </rcc>
  <rcc rId="3801" sId="2">
    <nc r="T183">
      <f>Лист1!T183</f>
    </nc>
  </rcc>
  <rcc rId="3802" sId="2">
    <nc r="U183">
      <f>Лист1!U183</f>
    </nc>
  </rcc>
  <rcc rId="3803" sId="2">
    <nc r="F184">
      <f>Лист1!F184</f>
    </nc>
  </rcc>
  <rcc rId="3804" sId="2" numFmtId="4">
    <nc r="G184">
      <f>Лист1!G184</f>
    </nc>
  </rcc>
  <rcc rId="3805" sId="2">
    <nc r="H184">
      <f>Лист1!H184</f>
    </nc>
  </rcc>
  <rcc rId="3806" sId="2">
    <nc r="I184">
      <f>Лист1!I184</f>
    </nc>
  </rcc>
  <rcc rId="3807" sId="2">
    <nc r="J184">
      <f>Лист1!J184</f>
    </nc>
  </rcc>
  <rcc rId="3808" sId="2">
    <nc r="K184">
      <f>Лист1!K184</f>
    </nc>
  </rcc>
  <rcc rId="3809" sId="2">
    <nc r="L184">
      <f>Лист1!L184</f>
    </nc>
  </rcc>
  <rcc rId="3810" sId="2">
    <nc r="M184">
      <f>Лист1!M184</f>
    </nc>
  </rcc>
  <rcc rId="3811" sId="2">
    <nc r="N184">
      <f>Лист1!N184</f>
    </nc>
  </rcc>
  <rcc rId="3812" sId="2">
    <nc r="O184">
      <f>Лист1!O184</f>
    </nc>
  </rcc>
  <rcc rId="3813" sId="2">
    <nc r="P184">
      <f>Лист1!P184</f>
    </nc>
  </rcc>
  <rcc rId="3814" sId="2">
    <nc r="Q184">
      <f>Лист1!Q184</f>
    </nc>
  </rcc>
  <rcc rId="3815" sId="2">
    <nc r="R184">
      <f>Лист1!R184</f>
    </nc>
  </rcc>
  <rcc rId="3816" sId="2">
    <nc r="S184">
      <f>Лист1!S184</f>
    </nc>
  </rcc>
  <rcc rId="3817" sId="2">
    <nc r="T184">
      <f>Лист1!T184</f>
    </nc>
  </rcc>
  <rcc rId="3818" sId="2">
    <nc r="U184">
      <f>Лист1!U184</f>
    </nc>
  </rcc>
  <rcc rId="3819" sId="2">
    <nc r="F185">
      <f>Лист1!F185</f>
    </nc>
  </rcc>
  <rcc rId="3820" sId="2">
    <nc r="G185">
      <f>Лист1!G185</f>
    </nc>
  </rcc>
  <rcc rId="3821" sId="2">
    <nc r="H185">
      <f>Лист1!H185</f>
    </nc>
  </rcc>
  <rcc rId="3822" sId="2">
    <nc r="I185">
      <f>Лист1!I185</f>
    </nc>
  </rcc>
  <rcc rId="3823" sId="2">
    <nc r="J185">
      <f>Лист1!J185</f>
    </nc>
  </rcc>
  <rcc rId="3824" sId="2">
    <nc r="K185">
      <f>Лист1!K185</f>
    </nc>
  </rcc>
  <rcc rId="3825" sId="2">
    <nc r="L185">
      <f>Лист1!L185</f>
    </nc>
  </rcc>
  <rcc rId="3826" sId="2">
    <nc r="M185">
      <f>Лист1!M185</f>
    </nc>
  </rcc>
  <rcc rId="3827" sId="2">
    <nc r="N185">
      <f>Лист1!N185</f>
    </nc>
  </rcc>
  <rcc rId="3828" sId="2">
    <nc r="O185">
      <f>Лист1!O185</f>
    </nc>
  </rcc>
  <rcc rId="3829" sId="2">
    <nc r="P185">
      <f>Лист1!P185</f>
    </nc>
  </rcc>
  <rcc rId="3830" sId="2">
    <nc r="Q185">
      <f>Лист1!Q185</f>
    </nc>
  </rcc>
  <rcc rId="3831" sId="2">
    <nc r="R185">
      <f>Лист1!R185</f>
    </nc>
  </rcc>
  <rcc rId="3832" sId="2">
    <nc r="S185">
      <f>Лист1!S185</f>
    </nc>
  </rcc>
  <rcc rId="3833" sId="2">
    <nc r="T185">
      <f>Лист1!T185</f>
    </nc>
  </rcc>
  <rcc rId="3834" sId="2">
    <nc r="U185">
      <f>Лист1!U185</f>
    </nc>
  </rcc>
  <rcc rId="3835" sId="2">
    <nc r="F186">
      <f>Лист1!F186</f>
    </nc>
  </rcc>
  <rcc rId="3836" sId="2">
    <nc r="G186">
      <f>Лист1!G186</f>
    </nc>
  </rcc>
  <rcc rId="3837" sId="2">
    <nc r="H186">
      <f>Лист1!H186</f>
    </nc>
  </rcc>
  <rcc rId="3838" sId="2">
    <nc r="I186">
      <f>Лист1!I186</f>
    </nc>
  </rcc>
  <rcc rId="3839" sId="2">
    <nc r="J186">
      <f>Лист1!J186</f>
    </nc>
  </rcc>
  <rcc rId="3840" sId="2">
    <nc r="K186">
      <f>Лист1!K186</f>
    </nc>
  </rcc>
  <rcc rId="3841" sId="2">
    <nc r="L186">
      <f>Лист1!L186</f>
    </nc>
  </rcc>
  <rcc rId="3842" sId="2">
    <nc r="M186">
      <f>Лист1!M186</f>
    </nc>
  </rcc>
  <rcc rId="3843" sId="2">
    <nc r="N186">
      <f>Лист1!N186</f>
    </nc>
  </rcc>
  <rcc rId="3844" sId="2">
    <nc r="O186">
      <f>Лист1!O186</f>
    </nc>
  </rcc>
  <rcc rId="3845" sId="2">
    <nc r="P186">
      <f>Лист1!P186</f>
    </nc>
  </rcc>
  <rcc rId="3846" sId="2">
    <nc r="Q186">
      <f>Лист1!Q186</f>
    </nc>
  </rcc>
  <rcc rId="3847" sId="2">
    <nc r="R186">
      <f>Лист1!R186</f>
    </nc>
  </rcc>
  <rcc rId="3848" sId="2">
    <nc r="S186">
      <f>Лист1!S186</f>
    </nc>
  </rcc>
  <rcc rId="3849" sId="2">
    <nc r="T186">
      <f>Лист1!T186</f>
    </nc>
  </rcc>
  <rcc rId="3850" sId="2">
    <nc r="U186">
      <f>Лист1!U186</f>
    </nc>
  </rcc>
  <rcc rId="3851" sId="2">
    <nc r="F187">
      <f>Лист1!F187</f>
    </nc>
  </rcc>
  <rcc rId="3852" sId="2">
    <nc r="G187">
      <f>Лист1!G187</f>
    </nc>
  </rcc>
  <rcc rId="3853" sId="2">
    <nc r="H187">
      <f>Лист1!H187</f>
    </nc>
  </rcc>
  <rcc rId="3854" sId="2">
    <nc r="I187">
      <f>Лист1!I187</f>
    </nc>
  </rcc>
  <rcc rId="3855" sId="2">
    <nc r="J187">
      <f>Лист1!J187</f>
    </nc>
  </rcc>
  <rcc rId="3856" sId="2">
    <nc r="K187">
      <f>Лист1!K187</f>
    </nc>
  </rcc>
  <rcc rId="3857" sId="2">
    <nc r="L187">
      <f>Лист1!L187</f>
    </nc>
  </rcc>
  <rcc rId="3858" sId="2">
    <nc r="M187">
      <f>Лист1!M187</f>
    </nc>
  </rcc>
  <rcc rId="3859" sId="2">
    <nc r="N187">
      <f>Лист1!N187</f>
    </nc>
  </rcc>
  <rcc rId="3860" sId="2">
    <nc r="O187">
      <f>Лист1!O187</f>
    </nc>
  </rcc>
  <rcc rId="3861" sId="2">
    <nc r="P187">
      <f>Лист1!P187</f>
    </nc>
  </rcc>
  <rcc rId="3862" sId="2">
    <nc r="Q187">
      <f>Лист1!Q187</f>
    </nc>
  </rcc>
  <rcc rId="3863" sId="2">
    <nc r="R187">
      <f>Лист1!R187</f>
    </nc>
  </rcc>
  <rcc rId="3864" sId="2">
    <nc r="S187">
      <f>Лист1!S187</f>
    </nc>
  </rcc>
  <rcc rId="3865" sId="2">
    <nc r="T187">
      <f>Лист1!T187</f>
    </nc>
  </rcc>
  <rcc rId="3866" sId="2">
    <nc r="U187">
      <f>Лист1!U187</f>
    </nc>
  </rcc>
  <rcc rId="3867" sId="2">
    <nc r="F188">
      <f>Лист1!F188</f>
    </nc>
  </rcc>
  <rcc rId="3868" sId="2" numFmtId="4">
    <nc r="G188">
      <f>Лист1!G188</f>
    </nc>
  </rcc>
  <rcc rId="3869" sId="2">
    <nc r="H188">
      <f>Лист1!H188</f>
    </nc>
  </rcc>
  <rcc rId="3870" sId="2">
    <nc r="I188">
      <f>Лист1!I188</f>
    </nc>
  </rcc>
  <rcc rId="3871" sId="2">
    <nc r="J188">
      <f>Лист1!J188</f>
    </nc>
  </rcc>
  <rcc rId="3872" sId="2">
    <nc r="K188">
      <f>Лист1!K188</f>
    </nc>
  </rcc>
  <rcc rId="3873" sId="2">
    <nc r="L188">
      <f>Лист1!L188</f>
    </nc>
  </rcc>
  <rcc rId="3874" sId="2">
    <nc r="M188">
      <f>Лист1!M188</f>
    </nc>
  </rcc>
  <rcc rId="3875" sId="2">
    <nc r="N188">
      <f>Лист1!N188</f>
    </nc>
  </rcc>
  <rcc rId="3876" sId="2">
    <nc r="O188">
      <f>Лист1!O188</f>
    </nc>
  </rcc>
  <rcc rId="3877" sId="2">
    <nc r="P188">
      <f>Лист1!P188</f>
    </nc>
  </rcc>
  <rcc rId="3878" sId="2">
    <nc r="Q188">
      <f>Лист1!Q188</f>
    </nc>
  </rcc>
  <rcc rId="3879" sId="2">
    <nc r="R188">
      <f>Лист1!R188</f>
    </nc>
  </rcc>
  <rcc rId="3880" sId="2">
    <nc r="S188">
      <f>Лист1!S188</f>
    </nc>
  </rcc>
  <rcc rId="3881" sId="2">
    <nc r="T188">
      <f>Лист1!T188</f>
    </nc>
  </rcc>
  <rcc rId="3882" sId="2">
    <nc r="U188">
      <f>Лист1!U188</f>
    </nc>
  </rcc>
  <rcc rId="3883" sId="2">
    <nc r="F189">
      <f>Лист1!F189</f>
    </nc>
  </rcc>
  <rcc rId="3884" sId="2" numFmtId="4">
    <nc r="G189">
      <f>Лист1!G189</f>
    </nc>
  </rcc>
  <rcc rId="3885" sId="2" numFmtId="4">
    <nc r="H189">
      <f>Лист1!H189</f>
    </nc>
  </rcc>
  <rcc rId="3886" sId="2">
    <nc r="I189">
      <f>Лист1!I189</f>
    </nc>
  </rcc>
  <rcc rId="3887" sId="2">
    <nc r="J189">
      <f>Лист1!J189</f>
    </nc>
  </rcc>
  <rcc rId="3888" sId="2" numFmtId="4">
    <nc r="K189">
      <f>Лист1!K189</f>
    </nc>
  </rcc>
  <rcc rId="3889" sId="2" numFmtId="4">
    <nc r="L189">
      <f>Лист1!L189</f>
    </nc>
  </rcc>
  <rcc rId="3890" sId="2">
    <nc r="M189">
      <f>Лист1!M189</f>
    </nc>
  </rcc>
  <rcc rId="3891" sId="2">
    <nc r="N189">
      <f>Лист1!N189</f>
    </nc>
  </rcc>
  <rcc rId="3892" sId="2" numFmtId="4">
    <nc r="O189">
      <f>Лист1!O189</f>
    </nc>
  </rcc>
  <rcc rId="3893" sId="2" numFmtId="4">
    <nc r="P189">
      <f>Лист1!P189</f>
    </nc>
  </rcc>
  <rcc rId="3894" sId="2">
    <nc r="Q189">
      <f>Лист1!Q189</f>
    </nc>
  </rcc>
  <rcc rId="3895" sId="2">
    <nc r="R189">
      <f>Лист1!R189</f>
    </nc>
  </rcc>
  <rcc rId="3896" sId="2" numFmtId="4">
    <nc r="S189">
      <f>Лист1!S189</f>
    </nc>
  </rcc>
  <rcc rId="3897" sId="2">
    <nc r="T189">
      <f>Лист1!T189</f>
    </nc>
  </rcc>
  <rcc rId="3898" sId="2">
    <nc r="U189">
      <f>Лист1!U189</f>
    </nc>
  </rcc>
  <rcc rId="3899" sId="2">
    <nc r="F190">
      <f>Лист1!F190</f>
    </nc>
  </rcc>
  <rcc rId="3900" sId="2" numFmtId="4">
    <nc r="G190">
      <f>Лист1!G190</f>
    </nc>
  </rcc>
  <rcc rId="3901" sId="2">
    <nc r="H190">
      <f>Лист1!H190</f>
    </nc>
  </rcc>
  <rcc rId="3902" sId="2">
    <nc r="I190">
      <f>Лист1!I190</f>
    </nc>
  </rcc>
  <rcc rId="3903" sId="2">
    <nc r="J190">
      <f>Лист1!J190</f>
    </nc>
  </rcc>
  <rcc rId="3904" sId="2">
    <nc r="K190">
      <f>Лист1!K190</f>
    </nc>
  </rcc>
  <rcc rId="3905" sId="2">
    <nc r="L190">
      <f>Лист1!L190</f>
    </nc>
  </rcc>
  <rcc rId="3906" sId="2">
    <nc r="M190">
      <f>Лист1!M190</f>
    </nc>
  </rcc>
  <rcc rId="3907" sId="2">
    <nc r="N190">
      <f>Лист1!N190</f>
    </nc>
  </rcc>
  <rcc rId="3908" sId="2">
    <nc r="O190">
      <f>Лист1!O190</f>
    </nc>
  </rcc>
  <rcc rId="3909" sId="2">
    <nc r="P190">
      <f>Лист1!P190</f>
    </nc>
  </rcc>
  <rcc rId="3910" sId="2">
    <nc r="Q190">
      <f>Лист1!Q190</f>
    </nc>
  </rcc>
  <rcc rId="3911" sId="2">
    <nc r="R190">
      <f>Лист1!R190</f>
    </nc>
  </rcc>
  <rcc rId="3912" sId="2">
    <nc r="S190">
      <f>Лист1!S190</f>
    </nc>
  </rcc>
  <rcc rId="3913" sId="2">
    <nc r="T190">
      <f>Лист1!T190</f>
    </nc>
  </rcc>
  <rcc rId="3914" sId="2">
    <nc r="U190">
      <f>Лист1!U190</f>
    </nc>
  </rcc>
  <rcc rId="3915" sId="2">
    <nc r="F191">
      <f>Лист1!F191</f>
    </nc>
  </rcc>
  <rcc rId="3916" sId="2" numFmtId="4">
    <nc r="G191">
      <f>Лист1!G191</f>
    </nc>
  </rcc>
  <rcc rId="3917" sId="2">
    <nc r="H191">
      <f>Лист1!H191</f>
    </nc>
  </rcc>
  <rcc rId="3918" sId="2">
    <nc r="I191">
      <f>Лист1!I191</f>
    </nc>
  </rcc>
  <rcc rId="3919" sId="2">
    <nc r="J191">
      <f>Лист1!J191</f>
    </nc>
  </rcc>
  <rcc rId="3920" sId="2" numFmtId="4">
    <nc r="K191">
      <f>Лист1!K191</f>
    </nc>
  </rcc>
  <rcc rId="3921" sId="2">
    <nc r="L191">
      <f>Лист1!L191</f>
    </nc>
  </rcc>
  <rcc rId="3922" sId="2">
    <nc r="M191">
      <f>Лист1!M191</f>
    </nc>
  </rcc>
  <rcc rId="3923" sId="2">
    <nc r="N191">
      <f>Лист1!N191</f>
    </nc>
  </rcc>
  <rcc rId="3924" sId="2">
    <nc r="O191">
      <f>Лист1!O191</f>
    </nc>
  </rcc>
  <rcc rId="3925" sId="2">
    <nc r="P191">
      <f>Лист1!P191</f>
    </nc>
  </rcc>
  <rcc rId="3926" sId="2">
    <nc r="Q191">
      <f>Лист1!Q191</f>
    </nc>
  </rcc>
  <rcc rId="3927" sId="2">
    <nc r="R191">
      <f>Лист1!R191</f>
    </nc>
  </rcc>
  <rcc rId="3928" sId="2">
    <nc r="S191">
      <f>Лист1!S191</f>
    </nc>
  </rcc>
  <rcc rId="3929" sId="2">
    <nc r="T191">
      <f>Лист1!T191</f>
    </nc>
  </rcc>
  <rcc rId="3930" sId="2">
    <nc r="U191">
      <f>Лист1!U191</f>
    </nc>
  </rcc>
  <rcc rId="3931" sId="2">
    <nc r="F192">
      <f>Лист1!F192</f>
    </nc>
  </rcc>
  <rcc rId="3932" sId="2" numFmtId="4">
    <nc r="G192">
      <f>Лист1!G192</f>
    </nc>
  </rcc>
  <rcc rId="3933" sId="2">
    <nc r="H192">
      <f>Лист1!H192</f>
    </nc>
  </rcc>
  <rcc rId="3934" sId="2">
    <nc r="I192">
      <f>Лист1!I192</f>
    </nc>
  </rcc>
  <rcc rId="3935" sId="2">
    <nc r="J192">
      <f>Лист1!J192</f>
    </nc>
  </rcc>
  <rcc rId="3936" sId="2">
    <nc r="K192">
      <f>Лист1!K192</f>
    </nc>
  </rcc>
  <rcc rId="3937" sId="2">
    <nc r="L192">
      <f>Лист1!L192</f>
    </nc>
  </rcc>
  <rcc rId="3938" sId="2">
    <nc r="M192">
      <f>Лист1!M192</f>
    </nc>
  </rcc>
  <rcc rId="3939" sId="2">
    <nc r="N192">
      <f>Лист1!N192</f>
    </nc>
  </rcc>
  <rcc rId="3940" sId="2">
    <nc r="O192">
      <f>Лист1!O192</f>
    </nc>
  </rcc>
  <rcc rId="3941" sId="2">
    <nc r="P192">
      <f>Лист1!P192</f>
    </nc>
  </rcc>
  <rcc rId="3942" sId="2">
    <nc r="Q192">
      <f>Лист1!Q192</f>
    </nc>
  </rcc>
  <rcc rId="3943" sId="2">
    <nc r="R192">
      <f>Лист1!R192</f>
    </nc>
  </rcc>
  <rcc rId="3944" sId="2">
    <nc r="S192">
      <f>Лист1!S192</f>
    </nc>
  </rcc>
  <rcc rId="3945" sId="2">
    <nc r="T192">
      <f>Лист1!T192</f>
    </nc>
  </rcc>
  <rcc rId="3946" sId="2">
    <nc r="U192">
      <f>Лист1!U192</f>
    </nc>
  </rcc>
  <rcc rId="3947" sId="2">
    <nc r="F193">
      <f>Лист1!F193</f>
    </nc>
  </rcc>
  <rcc rId="3948" sId="2" numFmtId="4">
    <nc r="G193">
      <f>Лист1!G193</f>
    </nc>
  </rcc>
  <rcc rId="3949" sId="2">
    <nc r="H193">
      <f>Лист1!H193</f>
    </nc>
  </rcc>
  <rcc rId="3950" sId="2">
    <nc r="I193">
      <f>Лист1!I193</f>
    </nc>
  </rcc>
  <rcc rId="3951" sId="2">
    <nc r="J193">
      <f>Лист1!J193</f>
    </nc>
  </rcc>
  <rcc rId="3952" sId="2" numFmtId="4">
    <nc r="K193">
      <f>Лист1!K193</f>
    </nc>
  </rcc>
  <rcc rId="3953" sId="2">
    <nc r="L193">
      <f>Лист1!L193</f>
    </nc>
  </rcc>
  <rcc rId="3954" sId="2">
    <nc r="M193">
      <f>Лист1!M193</f>
    </nc>
  </rcc>
  <rcc rId="3955" sId="2">
    <nc r="N193">
      <f>Лист1!N193</f>
    </nc>
  </rcc>
  <rcc rId="3956" sId="2" numFmtId="4">
    <nc r="O193">
      <f>Лист1!O193</f>
    </nc>
  </rcc>
  <rcc rId="3957" sId="2">
    <nc r="P193">
      <f>Лист1!P193</f>
    </nc>
  </rcc>
  <rcc rId="3958" sId="2">
    <nc r="Q193">
      <f>Лист1!Q193</f>
    </nc>
  </rcc>
  <rcc rId="3959" sId="2">
    <nc r="R193">
      <f>Лист1!R193</f>
    </nc>
  </rcc>
  <rcc rId="3960" sId="2" numFmtId="4">
    <nc r="S193">
      <f>Лист1!S193</f>
    </nc>
  </rcc>
  <rcc rId="3961" sId="2">
    <nc r="T193">
      <f>Лист1!T193</f>
    </nc>
  </rcc>
  <rcc rId="3962" sId="2">
    <nc r="U193">
      <f>Лист1!U193</f>
    </nc>
  </rcc>
  <rcc rId="3963" sId="2">
    <nc r="F194">
      <f>Лист1!F194</f>
    </nc>
  </rcc>
  <rcc rId="3964" sId="2">
    <nc r="G194">
      <f>Лист1!G194</f>
    </nc>
  </rcc>
  <rcc rId="3965" sId="2">
    <nc r="H194">
      <f>Лист1!H194</f>
    </nc>
  </rcc>
  <rcc rId="3966" sId="2">
    <nc r="I194">
      <f>Лист1!I194</f>
    </nc>
  </rcc>
  <rcc rId="3967" sId="2">
    <nc r="J194">
      <f>Лист1!J194</f>
    </nc>
  </rcc>
  <rcc rId="3968" sId="2">
    <nc r="K194">
      <f>Лист1!K194</f>
    </nc>
  </rcc>
  <rcc rId="3969" sId="2">
    <nc r="L194">
      <f>Лист1!L194</f>
    </nc>
  </rcc>
  <rcc rId="3970" sId="2">
    <nc r="M194">
      <f>Лист1!M194</f>
    </nc>
  </rcc>
  <rcc rId="3971" sId="2">
    <nc r="N194">
      <f>Лист1!N194</f>
    </nc>
  </rcc>
  <rcc rId="3972" sId="2">
    <nc r="O194">
      <f>Лист1!O194</f>
    </nc>
  </rcc>
  <rcc rId="3973" sId="2">
    <nc r="P194">
      <f>Лист1!P194</f>
    </nc>
  </rcc>
  <rcc rId="3974" sId="2">
    <nc r="Q194">
      <f>Лист1!Q194</f>
    </nc>
  </rcc>
  <rcc rId="3975" sId="2">
    <nc r="R194">
      <f>Лист1!R194</f>
    </nc>
  </rcc>
  <rcc rId="3976" sId="2">
    <nc r="S194">
      <f>Лист1!S194</f>
    </nc>
  </rcc>
  <rcc rId="3977" sId="2">
    <nc r="T194">
      <f>Лист1!T194</f>
    </nc>
  </rcc>
  <rcc rId="3978" sId="2">
    <nc r="U194">
      <f>Лист1!U194</f>
    </nc>
  </rcc>
  <rcc rId="3979" sId="2">
    <nc r="F195">
      <f>Лист1!F195</f>
    </nc>
  </rcc>
  <rcc rId="3980" sId="2">
    <nc r="G195">
      <f>Лист1!G195</f>
    </nc>
  </rcc>
  <rcc rId="3981" sId="2">
    <nc r="H195">
      <f>Лист1!H195</f>
    </nc>
  </rcc>
  <rcc rId="3982" sId="2">
    <nc r="I195">
      <f>Лист1!I195</f>
    </nc>
  </rcc>
  <rcc rId="3983" sId="2">
    <nc r="J195">
      <f>Лист1!J195</f>
    </nc>
  </rcc>
  <rcc rId="3984" sId="2">
    <nc r="K195">
      <f>Лист1!K195</f>
    </nc>
  </rcc>
  <rcc rId="3985" sId="2">
    <nc r="L195">
      <f>Лист1!L195</f>
    </nc>
  </rcc>
  <rcc rId="3986" sId="2">
    <nc r="M195">
      <f>Лист1!M195</f>
    </nc>
  </rcc>
  <rcc rId="3987" sId="2">
    <nc r="N195">
      <f>Лист1!N195</f>
    </nc>
  </rcc>
  <rcc rId="3988" sId="2">
    <nc r="O195">
      <f>Лист1!O195</f>
    </nc>
  </rcc>
  <rcc rId="3989" sId="2">
    <nc r="P195">
      <f>Лист1!P195</f>
    </nc>
  </rcc>
  <rcc rId="3990" sId="2">
    <nc r="Q195">
      <f>Лист1!Q195</f>
    </nc>
  </rcc>
  <rcc rId="3991" sId="2">
    <nc r="R195">
      <f>Лист1!R195</f>
    </nc>
  </rcc>
  <rcc rId="3992" sId="2">
    <nc r="S195">
      <f>Лист1!S195</f>
    </nc>
  </rcc>
  <rcc rId="3993" sId="2">
    <nc r="T195">
      <f>Лист1!T195</f>
    </nc>
  </rcc>
  <rcc rId="3994" sId="2">
    <nc r="U195">
      <f>Лист1!U195</f>
    </nc>
  </rcc>
  <rcc rId="3995" sId="2">
    <nc r="F196">
      <f>Лист1!F196</f>
    </nc>
  </rcc>
  <rcc rId="3996" sId="2">
    <nc r="G196">
      <f>Лист1!G196</f>
    </nc>
  </rcc>
  <rcc rId="3997" sId="2">
    <nc r="H196">
      <f>Лист1!H196</f>
    </nc>
  </rcc>
  <rcc rId="3998" sId="2">
    <nc r="I196">
      <f>Лист1!I196</f>
    </nc>
  </rcc>
  <rcc rId="3999" sId="2">
    <nc r="J196">
      <f>Лист1!J196</f>
    </nc>
  </rcc>
  <rcc rId="4000" sId="2">
    <nc r="K196">
      <f>Лист1!K196</f>
    </nc>
  </rcc>
  <rcc rId="4001" sId="2">
    <nc r="L196">
      <f>Лист1!L196</f>
    </nc>
  </rcc>
  <rcc rId="4002" sId="2">
    <nc r="M196">
      <f>Лист1!M196</f>
    </nc>
  </rcc>
  <rcc rId="4003" sId="2">
    <nc r="N196">
      <f>Лист1!N196</f>
    </nc>
  </rcc>
  <rcc rId="4004" sId="2">
    <nc r="O196">
      <f>Лист1!O196</f>
    </nc>
  </rcc>
  <rcc rId="4005" sId="2">
    <nc r="P196">
      <f>Лист1!P196</f>
    </nc>
  </rcc>
  <rcc rId="4006" sId="2">
    <nc r="Q196">
      <f>Лист1!Q196</f>
    </nc>
  </rcc>
  <rcc rId="4007" sId="2">
    <nc r="R196">
      <f>Лист1!R196</f>
    </nc>
  </rcc>
  <rcc rId="4008" sId="2">
    <nc r="S196">
      <f>Лист1!S196</f>
    </nc>
  </rcc>
  <rcc rId="4009" sId="2">
    <nc r="T196">
      <f>Лист1!T196</f>
    </nc>
  </rcc>
  <rcc rId="4010" sId="2">
    <nc r="U196">
      <f>Лист1!U196</f>
    </nc>
  </rcc>
  <rcc rId="4011" sId="2">
    <nc r="F197">
      <f>Лист1!F197</f>
    </nc>
  </rcc>
  <rcc rId="4012" sId="2" numFmtId="4">
    <nc r="G197">
      <f>Лист1!G197</f>
    </nc>
  </rcc>
  <rcc rId="4013" sId="2" numFmtId="4">
    <nc r="H197">
      <f>Лист1!H197</f>
    </nc>
  </rcc>
  <rcc rId="4014" sId="2">
    <nc r="I197">
      <f>Лист1!I197</f>
    </nc>
  </rcc>
  <rcc rId="4015" sId="2">
    <nc r="J197">
      <f>Лист1!J197</f>
    </nc>
  </rcc>
  <rcc rId="4016" sId="2" numFmtId="4">
    <nc r="K197">
      <f>Лист1!K197</f>
    </nc>
  </rcc>
  <rcc rId="4017" sId="2" numFmtId="4">
    <nc r="L197">
      <f>Лист1!L197</f>
    </nc>
  </rcc>
  <rcc rId="4018" sId="2">
    <nc r="M197">
      <f>Лист1!M197</f>
    </nc>
  </rcc>
  <rcc rId="4019" sId="2">
    <nc r="N197">
      <f>Лист1!N197</f>
    </nc>
  </rcc>
  <rcc rId="4020" sId="2" numFmtId="4">
    <nc r="O197">
      <f>Лист1!O197</f>
    </nc>
  </rcc>
  <rcc rId="4021" sId="2" numFmtId="4">
    <nc r="P197">
      <f>Лист1!P197</f>
    </nc>
  </rcc>
  <rcc rId="4022" sId="2">
    <nc r="Q197">
      <f>Лист1!Q197</f>
    </nc>
  </rcc>
  <rcc rId="4023" sId="2">
    <nc r="R197">
      <f>Лист1!R197</f>
    </nc>
  </rcc>
  <rcc rId="4024" sId="2" numFmtId="4">
    <nc r="S197">
      <f>Лист1!S197</f>
    </nc>
  </rcc>
  <rcc rId="4025" sId="2">
    <nc r="T197">
      <f>Лист1!T197</f>
    </nc>
  </rcc>
  <rcc rId="4026" sId="2">
    <nc r="U197">
      <f>Лист1!U197</f>
    </nc>
  </rcc>
  <rcc rId="4027" sId="2">
    <nc r="F198">
      <f>Лист1!F198</f>
    </nc>
  </rcc>
  <rcc rId="4028" sId="2">
    <nc r="G198">
      <f>Лист1!G198</f>
    </nc>
  </rcc>
  <rcc rId="4029" sId="2">
    <nc r="H198">
      <f>Лист1!H198</f>
    </nc>
  </rcc>
  <rcc rId="4030" sId="2">
    <nc r="I198">
      <f>Лист1!I198</f>
    </nc>
  </rcc>
  <rcc rId="4031" sId="2">
    <nc r="J198">
      <f>Лист1!J198</f>
    </nc>
  </rcc>
  <rcc rId="4032" sId="2">
    <nc r="K198">
      <f>Лист1!K198</f>
    </nc>
  </rcc>
  <rcc rId="4033" sId="2">
    <nc r="L198">
      <f>Лист1!L198</f>
    </nc>
  </rcc>
  <rcc rId="4034" sId="2">
    <nc r="M198">
      <f>Лист1!M198</f>
    </nc>
  </rcc>
  <rcc rId="4035" sId="2">
    <nc r="N198">
      <f>Лист1!N198</f>
    </nc>
  </rcc>
  <rcc rId="4036" sId="2">
    <nc r="O198">
      <f>Лист1!O198</f>
    </nc>
  </rcc>
  <rcc rId="4037" sId="2">
    <nc r="P198">
      <f>Лист1!P198</f>
    </nc>
  </rcc>
  <rcc rId="4038" sId="2">
    <nc r="Q198">
      <f>Лист1!Q198</f>
    </nc>
  </rcc>
  <rcc rId="4039" sId="2">
    <nc r="R198">
      <f>Лист1!R198</f>
    </nc>
  </rcc>
  <rcc rId="4040" sId="2">
    <nc r="S198">
      <f>Лист1!S198</f>
    </nc>
  </rcc>
  <rcc rId="4041" sId="2">
    <nc r="T198">
      <f>Лист1!T198</f>
    </nc>
  </rcc>
  <rcc rId="4042" sId="2">
    <nc r="U198">
      <f>Лист1!U198</f>
    </nc>
  </rcc>
  <rcc rId="4043" sId="2">
    <nc r="F199">
      <f>Лист1!F199</f>
    </nc>
  </rcc>
  <rcc rId="4044" sId="2">
    <nc r="G199">
      <f>Лист1!G199</f>
    </nc>
  </rcc>
  <rcc rId="4045" sId="2">
    <nc r="H199">
      <f>Лист1!H199</f>
    </nc>
  </rcc>
  <rcc rId="4046" sId="2">
    <nc r="I199">
      <f>Лист1!I199</f>
    </nc>
  </rcc>
  <rcc rId="4047" sId="2">
    <nc r="J199">
      <f>Лист1!J199</f>
    </nc>
  </rcc>
  <rcc rId="4048" sId="2">
    <nc r="K199">
      <f>Лист1!K199</f>
    </nc>
  </rcc>
  <rcc rId="4049" sId="2">
    <nc r="L199">
      <f>Лист1!L199</f>
    </nc>
  </rcc>
  <rcc rId="4050" sId="2">
    <nc r="M199">
      <f>Лист1!M199</f>
    </nc>
  </rcc>
  <rcc rId="4051" sId="2">
    <nc r="N199">
      <f>Лист1!N199</f>
    </nc>
  </rcc>
  <rcc rId="4052" sId="2">
    <nc r="O199">
      <f>Лист1!O199</f>
    </nc>
  </rcc>
  <rcc rId="4053" sId="2">
    <nc r="P199">
      <f>Лист1!P199</f>
    </nc>
  </rcc>
  <rcc rId="4054" sId="2">
    <nc r="Q199">
      <f>Лист1!Q199</f>
    </nc>
  </rcc>
  <rcc rId="4055" sId="2">
    <nc r="R199">
      <f>Лист1!R199</f>
    </nc>
  </rcc>
  <rcc rId="4056" sId="2">
    <nc r="S199">
      <f>Лист1!S199</f>
    </nc>
  </rcc>
  <rcc rId="4057" sId="2">
    <nc r="T199">
      <f>Лист1!T199</f>
    </nc>
  </rcc>
  <rcc rId="4058" sId="2">
    <nc r="U199">
      <f>Лист1!U199</f>
    </nc>
  </rcc>
  <rcc rId="4059" sId="2">
    <nc r="F200">
      <f>Лист1!F200</f>
    </nc>
  </rcc>
  <rcc rId="4060" sId="2">
    <nc r="G200">
      <f>Лист1!G200</f>
    </nc>
  </rcc>
  <rcc rId="4061" sId="2">
    <nc r="H200">
      <f>Лист1!H200</f>
    </nc>
  </rcc>
  <rcc rId="4062" sId="2">
    <nc r="I200">
      <f>Лист1!I200</f>
    </nc>
  </rcc>
  <rcc rId="4063" sId="2">
    <nc r="J200">
      <f>Лист1!J200</f>
    </nc>
  </rcc>
  <rcc rId="4064" sId="2">
    <nc r="K200">
      <f>Лист1!K200</f>
    </nc>
  </rcc>
  <rcc rId="4065" sId="2">
    <nc r="L200">
      <f>Лист1!L200</f>
    </nc>
  </rcc>
  <rcc rId="4066" sId="2">
    <nc r="M200">
      <f>Лист1!M200</f>
    </nc>
  </rcc>
  <rcc rId="4067" sId="2">
    <nc r="N200">
      <f>Лист1!N200</f>
    </nc>
  </rcc>
  <rcc rId="4068" sId="2">
    <nc r="O200">
      <f>Лист1!O200</f>
    </nc>
  </rcc>
  <rcc rId="4069" sId="2">
    <nc r="P200">
      <f>Лист1!P200</f>
    </nc>
  </rcc>
  <rcc rId="4070" sId="2">
    <nc r="Q200">
      <f>Лист1!Q200</f>
    </nc>
  </rcc>
  <rcc rId="4071" sId="2">
    <nc r="R200">
      <f>Лист1!R200</f>
    </nc>
  </rcc>
  <rcc rId="4072" sId="2">
    <nc r="S200">
      <f>Лист1!S200</f>
    </nc>
  </rcc>
  <rcc rId="4073" sId="2">
    <nc r="T200">
      <f>Лист1!T200</f>
    </nc>
  </rcc>
  <rcc rId="4074" sId="2">
    <nc r="U200">
      <f>Лист1!U200</f>
    </nc>
  </rcc>
  <rcc rId="4075" sId="2">
    <nc r="F201">
      <f>Лист1!F201</f>
    </nc>
  </rcc>
  <rcc rId="4076" sId="2" numFmtId="4">
    <nc r="G201">
      <f>Лист1!G201</f>
    </nc>
  </rcc>
  <rcc rId="4077" sId="2" numFmtId="4">
    <nc r="H201">
      <f>Лист1!H201</f>
    </nc>
  </rcc>
  <rcc rId="4078" sId="2">
    <nc r="I201">
      <f>Лист1!I201</f>
    </nc>
  </rcc>
  <rcc rId="4079" sId="2">
    <nc r="J201">
      <f>Лист1!J201</f>
    </nc>
  </rcc>
  <rcc rId="4080" sId="2">
    <nc r="K201">
      <f>Лист1!K201</f>
    </nc>
  </rcc>
  <rcc rId="4081" sId="2">
    <nc r="L201">
      <f>Лист1!L201</f>
    </nc>
  </rcc>
  <rcc rId="4082" sId="2">
    <nc r="M201">
      <f>Лист1!M201</f>
    </nc>
  </rcc>
  <rcc rId="4083" sId="2">
    <nc r="N201">
      <f>Лист1!N201</f>
    </nc>
  </rcc>
  <rcc rId="4084" sId="2">
    <nc r="O201">
      <f>Лист1!O201</f>
    </nc>
  </rcc>
  <rcc rId="4085" sId="2">
    <nc r="P201">
      <f>Лист1!P201</f>
    </nc>
  </rcc>
  <rcc rId="4086" sId="2">
    <nc r="Q201">
      <f>Лист1!Q201</f>
    </nc>
  </rcc>
  <rcc rId="4087" sId="2">
    <nc r="R201">
      <f>Лист1!R201</f>
    </nc>
  </rcc>
  <rcc rId="4088" sId="2">
    <nc r="S201">
      <f>Лист1!S201</f>
    </nc>
  </rcc>
  <rcc rId="4089" sId="2">
    <nc r="T201">
      <f>Лист1!T201</f>
    </nc>
  </rcc>
  <rcc rId="4090" sId="2">
    <nc r="U201">
      <f>Лист1!U201</f>
    </nc>
  </rcc>
  <rcc rId="4091" sId="2">
    <nc r="F202">
      <f>Лист1!F202</f>
    </nc>
  </rcc>
  <rcc rId="4092" sId="2" numFmtId="4">
    <nc r="G202">
      <f>Лист1!G202</f>
    </nc>
  </rcc>
  <rcc rId="4093" sId="2" numFmtId="4">
    <nc r="H202">
      <f>Лист1!H202</f>
    </nc>
  </rcc>
  <rcc rId="4094" sId="2">
    <nc r="I202">
      <f>Лист1!I202</f>
    </nc>
  </rcc>
  <rcc rId="4095" sId="2">
    <nc r="J202">
      <f>Лист1!J202</f>
    </nc>
  </rcc>
  <rcc rId="4096" sId="2">
    <nc r="K202">
      <f>Лист1!K202</f>
    </nc>
  </rcc>
  <rcc rId="4097" sId="2">
    <nc r="L202">
      <f>Лист1!L202</f>
    </nc>
  </rcc>
  <rcc rId="4098" sId="2">
    <nc r="M202">
      <f>Лист1!M202</f>
    </nc>
  </rcc>
  <rcc rId="4099" sId="2">
    <nc r="N202">
      <f>Лист1!N202</f>
    </nc>
  </rcc>
  <rcc rId="4100" sId="2">
    <nc r="O202">
      <f>Лист1!O202</f>
    </nc>
  </rcc>
  <rcc rId="4101" sId="2">
    <nc r="P202">
      <f>Лист1!P202</f>
    </nc>
  </rcc>
  <rcc rId="4102" sId="2">
    <nc r="Q202">
      <f>Лист1!Q202</f>
    </nc>
  </rcc>
  <rcc rId="4103" sId="2">
    <nc r="R202">
      <f>Лист1!R202</f>
    </nc>
  </rcc>
  <rcc rId="4104" sId="2">
    <nc r="S202">
      <f>Лист1!S202</f>
    </nc>
  </rcc>
  <rcc rId="4105" sId="2">
    <nc r="T202">
      <f>Лист1!T202</f>
    </nc>
  </rcc>
  <rcc rId="4106" sId="2">
    <nc r="U202">
      <f>Лист1!U202</f>
    </nc>
  </rcc>
  <rcc rId="4107" sId="2">
    <nc r="F203">
      <f>Лист1!F203</f>
    </nc>
  </rcc>
  <rcc rId="4108" sId="2">
    <nc r="G203">
      <f>Лист1!G203</f>
    </nc>
  </rcc>
  <rcc rId="4109" sId="2">
    <nc r="H203">
      <f>Лист1!H203</f>
    </nc>
  </rcc>
  <rcc rId="4110" sId="2">
    <nc r="I203">
      <f>Лист1!I203</f>
    </nc>
  </rcc>
  <rcc rId="4111" sId="2">
    <nc r="J203">
      <f>Лист1!J203</f>
    </nc>
  </rcc>
  <rcc rId="4112" sId="2">
    <nc r="K203">
      <f>Лист1!K203</f>
    </nc>
  </rcc>
  <rcc rId="4113" sId="2">
    <nc r="L203">
      <f>Лист1!L203</f>
    </nc>
  </rcc>
  <rcc rId="4114" sId="2">
    <nc r="M203">
      <f>Лист1!M203</f>
    </nc>
  </rcc>
  <rcc rId="4115" sId="2">
    <nc r="N203">
      <f>Лист1!N203</f>
    </nc>
  </rcc>
  <rcc rId="4116" sId="2">
    <nc r="O203">
      <f>Лист1!O203</f>
    </nc>
  </rcc>
  <rcc rId="4117" sId="2">
    <nc r="P203">
      <f>Лист1!P203</f>
    </nc>
  </rcc>
  <rcc rId="4118" sId="2">
    <nc r="Q203">
      <f>Лист1!Q203</f>
    </nc>
  </rcc>
  <rcc rId="4119" sId="2">
    <nc r="R203">
      <f>Лист1!R203</f>
    </nc>
  </rcc>
  <rcc rId="4120" sId="2">
    <nc r="S203">
      <f>Лист1!S203</f>
    </nc>
  </rcc>
  <rcc rId="4121" sId="2">
    <nc r="T203">
      <f>Лист1!T203</f>
    </nc>
  </rcc>
  <rcc rId="4122" sId="2">
    <nc r="U203">
      <f>Лист1!U203</f>
    </nc>
  </rcc>
  <rcc rId="4123" sId="2">
    <nc r="F204">
      <f>Лист1!F204</f>
    </nc>
  </rcc>
  <rcc rId="4124" sId="2">
    <nc r="G204">
      <f>Лист1!G204</f>
    </nc>
  </rcc>
  <rcc rId="4125" sId="2">
    <nc r="H204">
      <f>Лист1!H204</f>
    </nc>
  </rcc>
  <rcc rId="4126" sId="2">
    <nc r="I204">
      <f>Лист1!I204</f>
    </nc>
  </rcc>
  <rcc rId="4127" sId="2">
    <nc r="J204">
      <f>Лист1!J204</f>
    </nc>
  </rcc>
  <rcc rId="4128" sId="2">
    <nc r="K204">
      <f>Лист1!K204</f>
    </nc>
  </rcc>
  <rcc rId="4129" sId="2">
    <nc r="L204">
      <f>Лист1!L204</f>
    </nc>
  </rcc>
  <rcc rId="4130" sId="2">
    <nc r="M204">
      <f>Лист1!M204</f>
    </nc>
  </rcc>
  <rcc rId="4131" sId="2">
    <nc r="N204">
      <f>Лист1!N204</f>
    </nc>
  </rcc>
  <rcc rId="4132" sId="2">
    <nc r="O204">
      <f>Лист1!O204</f>
    </nc>
  </rcc>
  <rcc rId="4133" sId="2">
    <nc r="P204">
      <f>Лист1!P204</f>
    </nc>
  </rcc>
  <rcc rId="4134" sId="2">
    <nc r="Q204">
      <f>Лист1!Q204</f>
    </nc>
  </rcc>
  <rcc rId="4135" sId="2">
    <nc r="R204">
      <f>Лист1!R204</f>
    </nc>
  </rcc>
  <rcc rId="4136" sId="2">
    <nc r="S204">
      <f>Лист1!S204</f>
    </nc>
  </rcc>
  <rcc rId="4137" sId="2">
    <nc r="T204">
      <f>Лист1!T204</f>
    </nc>
  </rcc>
  <rcc rId="4138" sId="2">
    <nc r="U204">
      <f>Лист1!U204</f>
    </nc>
  </rcc>
  <rcc rId="4139" sId="2">
    <nc r="F205">
      <f>Лист1!F205</f>
    </nc>
  </rcc>
  <rcc rId="4140" sId="2">
    <nc r="G205">
      <f>Лист1!G205</f>
    </nc>
  </rcc>
  <rcc rId="4141" sId="2">
    <nc r="H205">
      <f>Лист1!H205</f>
    </nc>
  </rcc>
  <rcc rId="4142" sId="2">
    <nc r="I205">
      <f>Лист1!I205</f>
    </nc>
  </rcc>
  <rcc rId="4143" sId="2">
    <nc r="J205">
      <f>Лист1!J205</f>
    </nc>
  </rcc>
  <rcc rId="4144" sId="2">
    <nc r="K205">
      <f>Лист1!K205</f>
    </nc>
  </rcc>
  <rcc rId="4145" sId="2">
    <nc r="L205">
      <f>Лист1!L205</f>
    </nc>
  </rcc>
  <rcc rId="4146" sId="2">
    <nc r="M205">
      <f>Лист1!M205</f>
    </nc>
  </rcc>
  <rcc rId="4147" sId="2">
    <nc r="N205">
      <f>Лист1!N205</f>
    </nc>
  </rcc>
  <rcc rId="4148" sId="2">
    <nc r="O205">
      <f>Лист1!O205</f>
    </nc>
  </rcc>
  <rcc rId="4149" sId="2">
    <nc r="P205">
      <f>Лист1!P205</f>
    </nc>
  </rcc>
  <rcc rId="4150" sId="2">
    <nc r="Q205">
      <f>Лист1!Q205</f>
    </nc>
  </rcc>
  <rcc rId="4151" sId="2">
    <nc r="R205">
      <f>Лист1!R205</f>
    </nc>
  </rcc>
  <rcc rId="4152" sId="2">
    <nc r="S205">
      <f>Лист1!S205</f>
    </nc>
  </rcc>
  <rcc rId="4153" sId="2">
    <nc r="T205">
      <f>Лист1!T205</f>
    </nc>
  </rcc>
  <rcc rId="4154" sId="2">
    <nc r="U205">
      <f>Лист1!U205</f>
    </nc>
  </rcc>
  <rcc rId="4155" sId="2">
    <nc r="F206">
      <f>Лист1!F206</f>
    </nc>
  </rcc>
  <rcc rId="4156" sId="2">
    <nc r="G206">
      <f>Лист1!G206</f>
    </nc>
  </rcc>
  <rcc rId="4157" sId="2">
    <nc r="H206">
      <f>Лист1!H206</f>
    </nc>
  </rcc>
  <rcc rId="4158" sId="2">
    <nc r="I206">
      <f>Лист1!I206</f>
    </nc>
  </rcc>
  <rcc rId="4159" sId="2">
    <nc r="J206">
      <f>Лист1!J206</f>
    </nc>
  </rcc>
  <rcc rId="4160" sId="2">
    <nc r="K206">
      <f>Лист1!K206</f>
    </nc>
  </rcc>
  <rcc rId="4161" sId="2">
    <nc r="L206">
      <f>Лист1!L206</f>
    </nc>
  </rcc>
  <rcc rId="4162" sId="2">
    <nc r="M206">
      <f>Лист1!M206</f>
    </nc>
  </rcc>
  <rcc rId="4163" sId="2">
    <nc r="N206">
      <f>Лист1!N206</f>
    </nc>
  </rcc>
  <rcc rId="4164" sId="2" numFmtId="4">
    <nc r="O206">
      <f>Лист1!O206</f>
    </nc>
  </rcc>
  <rcc rId="4165" sId="2" numFmtId="4">
    <nc r="P206">
      <f>Лист1!P206</f>
    </nc>
  </rcc>
  <rcc rId="4166" sId="2">
    <nc r="Q206">
      <f>Лист1!Q206</f>
    </nc>
  </rcc>
  <rcc rId="4167" sId="2">
    <nc r="R206">
      <f>Лист1!R206</f>
    </nc>
  </rcc>
  <rcc rId="4168" sId="2">
    <nc r="S206">
      <f>Лист1!S206</f>
    </nc>
  </rcc>
  <rcc rId="4169" sId="2">
    <nc r="T206">
      <f>Лист1!T206</f>
    </nc>
  </rcc>
  <rcc rId="4170" sId="2">
    <nc r="U206">
      <f>Лист1!U206</f>
    </nc>
  </rcc>
  <rcc rId="4171" sId="2">
    <nc r="F207">
      <f>Лист1!F207</f>
    </nc>
  </rcc>
  <rcc rId="4172" sId="2">
    <nc r="G207">
      <f>Лист1!G207</f>
    </nc>
  </rcc>
  <rcc rId="4173" sId="2">
    <nc r="H207">
      <f>Лист1!H207</f>
    </nc>
  </rcc>
  <rcc rId="4174" sId="2">
    <nc r="I207">
      <f>Лист1!I207</f>
    </nc>
  </rcc>
  <rcc rId="4175" sId="2">
    <nc r="J207">
      <f>Лист1!J207</f>
    </nc>
  </rcc>
  <rcc rId="4176" sId="2">
    <nc r="K207">
      <f>Лист1!K207</f>
    </nc>
  </rcc>
  <rcc rId="4177" sId="2">
    <nc r="L207">
      <f>Лист1!L207</f>
    </nc>
  </rcc>
  <rcc rId="4178" sId="2">
    <nc r="M207">
      <f>Лист1!M207</f>
    </nc>
  </rcc>
  <rcc rId="4179" sId="2">
    <nc r="N207">
      <f>Лист1!N207</f>
    </nc>
  </rcc>
  <rcc rId="4180" sId="2">
    <nc r="O207">
      <f>Лист1!O207</f>
    </nc>
  </rcc>
  <rcc rId="4181" sId="2">
    <nc r="P207">
      <f>Лист1!P207</f>
    </nc>
  </rcc>
  <rcc rId="4182" sId="2">
    <nc r="Q207">
      <f>Лист1!Q207</f>
    </nc>
  </rcc>
  <rcc rId="4183" sId="2">
    <nc r="R207">
      <f>Лист1!R207</f>
    </nc>
  </rcc>
  <rcc rId="4184" sId="2">
    <nc r="S207">
      <f>Лист1!S207</f>
    </nc>
  </rcc>
  <rcc rId="4185" sId="2">
    <nc r="T207">
      <f>Лист1!T207</f>
    </nc>
  </rcc>
  <rcc rId="4186" sId="2">
    <nc r="U207">
      <f>Лист1!U207</f>
    </nc>
  </rcc>
  <rcc rId="4187" sId="2">
    <nc r="F208">
      <f>Лист1!F208</f>
    </nc>
  </rcc>
  <rcc rId="4188" sId="2">
    <nc r="G208">
      <f>Лист1!G208</f>
    </nc>
  </rcc>
  <rcc rId="4189" sId="2">
    <nc r="H208">
      <f>Лист1!H208</f>
    </nc>
  </rcc>
  <rcc rId="4190" sId="2">
    <nc r="I208">
      <f>Лист1!I208</f>
    </nc>
  </rcc>
  <rcc rId="4191" sId="2">
    <nc r="J208">
      <f>Лист1!J208</f>
    </nc>
  </rcc>
  <rcc rId="4192" sId="2">
    <nc r="K208">
      <f>Лист1!K208</f>
    </nc>
  </rcc>
  <rcc rId="4193" sId="2">
    <nc r="L208">
      <f>Лист1!L208</f>
    </nc>
  </rcc>
  <rcc rId="4194" sId="2">
    <nc r="M208">
      <f>Лист1!M208</f>
    </nc>
  </rcc>
  <rcc rId="4195" sId="2">
    <nc r="N208">
      <f>Лист1!N208</f>
    </nc>
  </rcc>
  <rcc rId="4196" sId="2">
    <nc r="O208">
      <f>Лист1!O208</f>
    </nc>
  </rcc>
  <rcc rId="4197" sId="2">
    <nc r="P208">
      <f>Лист1!P208</f>
    </nc>
  </rcc>
  <rcc rId="4198" sId="2">
    <nc r="Q208">
      <f>Лист1!Q208</f>
    </nc>
  </rcc>
  <rcc rId="4199" sId="2">
    <nc r="R208">
      <f>Лист1!R208</f>
    </nc>
  </rcc>
  <rcc rId="4200" sId="2">
    <nc r="S208">
      <f>Лист1!S208</f>
    </nc>
  </rcc>
  <rcc rId="4201" sId="2">
    <nc r="T208">
      <f>Лист1!T208</f>
    </nc>
  </rcc>
  <rcc rId="4202" sId="2">
    <nc r="U208">
      <f>Лист1!U208</f>
    </nc>
  </rcc>
  <rcc rId="4203" sId="2">
    <nc r="F209">
      <f>Лист1!F209</f>
    </nc>
  </rcc>
  <rcc rId="4204" sId="2">
    <nc r="G209">
      <f>Лист1!G209</f>
    </nc>
  </rcc>
  <rcc rId="4205" sId="2">
    <nc r="H209">
      <f>Лист1!H209</f>
    </nc>
  </rcc>
  <rcc rId="4206" sId="2">
    <nc r="I209">
      <f>Лист1!I209</f>
    </nc>
  </rcc>
  <rcc rId="4207" sId="2">
    <nc r="J209">
      <f>Лист1!J209</f>
    </nc>
  </rcc>
  <rcc rId="4208" sId="2">
    <nc r="K209">
      <f>Лист1!K209</f>
    </nc>
  </rcc>
  <rcc rId="4209" sId="2">
    <nc r="L209">
      <f>Лист1!L209</f>
    </nc>
  </rcc>
  <rcc rId="4210" sId="2">
    <nc r="M209">
      <f>Лист1!M209</f>
    </nc>
  </rcc>
  <rcc rId="4211" sId="2">
    <nc r="N209">
      <f>Лист1!N209</f>
    </nc>
  </rcc>
  <rcc rId="4212" sId="2">
    <nc r="O209">
      <f>Лист1!O209</f>
    </nc>
  </rcc>
  <rcc rId="4213" sId="2">
    <nc r="P209">
      <f>Лист1!P209</f>
    </nc>
  </rcc>
  <rcc rId="4214" sId="2">
    <nc r="Q209">
      <f>Лист1!Q209</f>
    </nc>
  </rcc>
  <rcc rId="4215" sId="2">
    <nc r="R209">
      <f>Лист1!R209</f>
    </nc>
  </rcc>
  <rcc rId="4216" sId="2">
    <nc r="S209">
      <f>Лист1!S209</f>
    </nc>
  </rcc>
  <rcc rId="4217" sId="2">
    <nc r="T209">
      <f>Лист1!T209</f>
    </nc>
  </rcc>
  <rcc rId="4218" sId="2">
    <nc r="U209">
      <f>Лист1!U209</f>
    </nc>
  </rcc>
  <rcc rId="4219" sId="2">
    <nc r="F210">
      <f>Лист1!F210</f>
    </nc>
  </rcc>
  <rcc rId="4220" sId="2" numFmtId="4">
    <nc r="G210">
      <f>Лист1!G210</f>
    </nc>
  </rcc>
  <rcc rId="4221" sId="2">
    <nc r="H210">
      <f>Лист1!H210</f>
    </nc>
  </rcc>
  <rcc rId="4222" sId="2">
    <nc r="I210">
      <f>Лист1!I210</f>
    </nc>
  </rcc>
  <rcc rId="4223" sId="2">
    <nc r="J210">
      <f>Лист1!J210</f>
    </nc>
  </rcc>
  <rcc rId="4224" sId="2" numFmtId="4">
    <nc r="K210">
      <f>Лист1!K210</f>
    </nc>
  </rcc>
  <rcc rId="4225" sId="2">
    <nc r="L210">
      <f>Лист1!L210</f>
    </nc>
  </rcc>
  <rcc rId="4226" sId="2">
    <nc r="M210">
      <f>Лист1!M210</f>
    </nc>
  </rcc>
  <rcc rId="4227" sId="2">
    <nc r="N210">
      <f>Лист1!N210</f>
    </nc>
  </rcc>
  <rcc rId="4228" sId="2">
    <nc r="O210">
      <f>Лист1!O210</f>
    </nc>
  </rcc>
  <rcc rId="4229" sId="2">
    <nc r="P210">
      <f>Лист1!P210</f>
    </nc>
  </rcc>
  <rcc rId="4230" sId="2">
    <nc r="Q210">
      <f>Лист1!Q210</f>
    </nc>
  </rcc>
  <rcc rId="4231" sId="2">
    <nc r="R210">
      <f>Лист1!R210</f>
    </nc>
  </rcc>
  <rcc rId="4232" sId="2">
    <nc r="S210">
      <f>Лист1!S210</f>
    </nc>
  </rcc>
  <rcc rId="4233" sId="2">
    <nc r="T210">
      <f>Лист1!T210</f>
    </nc>
  </rcc>
  <rcc rId="4234" sId="2">
    <nc r="U210">
      <f>Лист1!U210</f>
    </nc>
  </rcc>
  <rcc rId="4235" sId="2">
    <nc r="F211">
      <f>Лист1!F211</f>
    </nc>
  </rcc>
  <rcc rId="4236" sId="2" numFmtId="4">
    <nc r="G211">
      <f>Лист1!G211</f>
    </nc>
  </rcc>
  <rcc rId="4237" sId="2" numFmtId="4">
    <nc r="H211">
      <f>Лист1!H211</f>
    </nc>
  </rcc>
  <rcc rId="4238" sId="2">
    <nc r="I211">
      <f>Лист1!I211</f>
    </nc>
  </rcc>
  <rcc rId="4239" sId="2">
    <nc r="J211">
      <f>Лист1!J211</f>
    </nc>
  </rcc>
  <rcc rId="4240" sId="2" numFmtId="4">
    <nc r="K211">
      <f>Лист1!K211</f>
    </nc>
  </rcc>
  <rcc rId="4241" sId="2" numFmtId="4">
    <nc r="L211">
      <f>Лист1!L211</f>
    </nc>
  </rcc>
  <rcc rId="4242" sId="2">
    <nc r="M211">
      <f>Лист1!M211</f>
    </nc>
  </rcc>
  <rcc rId="4243" sId="2">
    <nc r="N211">
      <f>Лист1!N211</f>
    </nc>
  </rcc>
  <rcc rId="4244" sId="2">
    <nc r="O211">
      <f>Лист1!O211</f>
    </nc>
  </rcc>
  <rcc rId="4245" sId="2">
    <nc r="P211">
      <f>Лист1!P211</f>
    </nc>
  </rcc>
  <rcc rId="4246" sId="2">
    <nc r="Q211">
      <f>Лист1!Q211</f>
    </nc>
  </rcc>
  <rcc rId="4247" sId="2">
    <nc r="R211">
      <f>Лист1!R211</f>
    </nc>
  </rcc>
  <rcc rId="4248" sId="2">
    <nc r="S211">
      <f>Лист1!S211</f>
    </nc>
  </rcc>
  <rcc rId="4249" sId="2">
    <nc r="T211">
      <f>Лист1!T211</f>
    </nc>
  </rcc>
  <rcc rId="4250" sId="2">
    <nc r="U211">
      <f>Лист1!U211</f>
    </nc>
  </rcc>
  <rcc rId="4251" sId="2">
    <nc r="F212">
      <f>Лист1!F212</f>
    </nc>
  </rcc>
  <rcc rId="4252" sId="2">
    <nc r="G212">
      <f>Лист1!G212</f>
    </nc>
  </rcc>
  <rcc rId="4253" sId="2">
    <nc r="H212">
      <f>Лист1!H212</f>
    </nc>
  </rcc>
  <rcc rId="4254" sId="2">
    <nc r="I212">
      <f>Лист1!I212</f>
    </nc>
  </rcc>
  <rcc rId="4255" sId="2">
    <nc r="J212">
      <f>Лист1!J212</f>
    </nc>
  </rcc>
  <rcc rId="4256" sId="2">
    <nc r="K212">
      <f>Лист1!K212</f>
    </nc>
  </rcc>
  <rcc rId="4257" sId="2">
    <nc r="L212">
      <f>Лист1!L212</f>
    </nc>
  </rcc>
  <rcc rId="4258" sId="2">
    <nc r="M212">
      <f>Лист1!M212</f>
    </nc>
  </rcc>
  <rcc rId="4259" sId="2">
    <nc r="N212">
      <f>Лист1!N212</f>
    </nc>
  </rcc>
  <rcc rId="4260" sId="2">
    <nc r="O212">
      <f>Лист1!O212</f>
    </nc>
  </rcc>
  <rcc rId="4261" sId="2">
    <nc r="P212">
      <f>Лист1!P212</f>
    </nc>
  </rcc>
  <rcc rId="4262" sId="2">
    <nc r="Q212">
      <f>Лист1!Q212</f>
    </nc>
  </rcc>
  <rcc rId="4263" sId="2">
    <nc r="R212">
      <f>Лист1!R212</f>
    </nc>
  </rcc>
  <rcc rId="4264" sId="2">
    <nc r="S212">
      <f>Лист1!S212</f>
    </nc>
  </rcc>
  <rcc rId="4265" sId="2">
    <nc r="T212">
      <f>Лист1!T212</f>
    </nc>
  </rcc>
  <rcc rId="4266" sId="2">
    <nc r="U212">
      <f>Лист1!U212</f>
    </nc>
  </rcc>
  <rcc rId="4267" sId="2">
    <nc r="F213">
      <f>Лист1!F213</f>
    </nc>
  </rcc>
  <rcc rId="4268" sId="2">
    <nc r="G213">
      <f>Лист1!G213</f>
    </nc>
  </rcc>
  <rcc rId="4269" sId="2">
    <nc r="H213">
      <f>Лист1!H213</f>
    </nc>
  </rcc>
  <rcc rId="4270" sId="2">
    <nc r="I213">
      <f>Лист1!I213</f>
    </nc>
  </rcc>
  <rcc rId="4271" sId="2">
    <nc r="J213">
      <f>Лист1!J213</f>
    </nc>
  </rcc>
  <rcc rId="4272" sId="2">
    <nc r="K213">
      <f>Лист1!K213</f>
    </nc>
  </rcc>
  <rcc rId="4273" sId="2">
    <nc r="L213">
      <f>Лист1!L213</f>
    </nc>
  </rcc>
  <rcc rId="4274" sId="2">
    <nc r="M213">
      <f>Лист1!M213</f>
    </nc>
  </rcc>
  <rcc rId="4275" sId="2">
    <nc r="N213">
      <f>Лист1!N213</f>
    </nc>
  </rcc>
  <rcc rId="4276" sId="2">
    <nc r="O213">
      <f>Лист1!O213</f>
    </nc>
  </rcc>
  <rcc rId="4277" sId="2">
    <nc r="P213">
      <f>Лист1!P213</f>
    </nc>
  </rcc>
  <rcc rId="4278" sId="2">
    <nc r="Q213">
      <f>Лист1!Q213</f>
    </nc>
  </rcc>
  <rcc rId="4279" sId="2">
    <nc r="R213">
      <f>Лист1!R213</f>
    </nc>
  </rcc>
  <rcc rId="4280" sId="2">
    <nc r="S213">
      <f>Лист1!S213</f>
    </nc>
  </rcc>
  <rcc rId="4281" sId="2">
    <nc r="T213">
      <f>Лист1!T213</f>
    </nc>
  </rcc>
  <rcc rId="4282" sId="2">
    <nc r="U213">
      <f>Лист1!U213</f>
    </nc>
  </rcc>
  <rcc rId="4283" sId="2">
    <nc r="F214">
      <f>Лист1!F214</f>
    </nc>
  </rcc>
  <rcc rId="4284" sId="2" numFmtId="4">
    <nc r="G214">
      <f>Лист1!G214</f>
    </nc>
  </rcc>
  <rcc rId="4285" sId="2" numFmtId="4">
    <nc r="H214">
      <f>Лист1!H214</f>
    </nc>
  </rcc>
  <rcc rId="4286" sId="2">
    <nc r="I214">
      <f>Лист1!I214</f>
    </nc>
  </rcc>
  <rcc rId="4287" sId="2">
    <nc r="J214">
      <f>Лист1!J214</f>
    </nc>
  </rcc>
  <rcc rId="4288" sId="2" numFmtId="4">
    <nc r="K214">
      <f>Лист1!K214</f>
    </nc>
  </rcc>
  <rcc rId="4289" sId="2" numFmtId="4">
    <nc r="L214">
      <f>Лист1!L214</f>
    </nc>
  </rcc>
  <rcc rId="4290" sId="2">
    <nc r="M214">
      <f>Лист1!M214</f>
    </nc>
  </rcc>
  <rcc rId="4291" sId="2">
    <nc r="N214">
      <f>Лист1!N214</f>
    </nc>
  </rcc>
  <rcc rId="4292" sId="2">
    <nc r="O214">
      <f>Лист1!O214</f>
    </nc>
  </rcc>
  <rcc rId="4293" sId="2">
    <nc r="P214">
      <f>Лист1!P214</f>
    </nc>
  </rcc>
  <rcc rId="4294" sId="2">
    <nc r="Q214">
      <f>Лист1!Q214</f>
    </nc>
  </rcc>
  <rcc rId="4295" sId="2">
    <nc r="R214">
      <f>Лист1!R214</f>
    </nc>
  </rcc>
  <rcc rId="4296" sId="2">
    <nc r="S214">
      <f>Лист1!S214</f>
    </nc>
  </rcc>
  <rcc rId="4297" sId="2">
    <nc r="T214">
      <f>Лист1!T214</f>
    </nc>
  </rcc>
  <rcc rId="4298" sId="2">
    <nc r="U214">
      <f>Лист1!U214</f>
    </nc>
  </rcc>
  <rcc rId="4299" sId="2">
    <nc r="F215">
      <f>Лист1!F215</f>
    </nc>
  </rcc>
  <rcc rId="4300" sId="2">
    <nc r="G215">
      <f>Лист1!G215</f>
    </nc>
  </rcc>
  <rcc rId="4301" sId="2" numFmtId="4">
    <nc r="H215">
      <f>Лист1!H215</f>
    </nc>
  </rcc>
  <rcc rId="4302" sId="2">
    <nc r="I215">
      <f>Лист1!I215</f>
    </nc>
  </rcc>
  <rcc rId="4303" sId="2">
    <nc r="J215">
      <f>Лист1!J215</f>
    </nc>
  </rcc>
  <rcc rId="4304" sId="2">
    <nc r="K215">
      <f>Лист1!K215</f>
    </nc>
  </rcc>
  <rcc rId="4305" sId="2">
    <nc r="L215">
      <f>Лист1!L215</f>
    </nc>
  </rcc>
  <rcc rId="4306" sId="2">
    <nc r="M215">
      <f>Лист1!M215</f>
    </nc>
  </rcc>
  <rcc rId="4307" sId="2">
    <nc r="N215">
      <f>Лист1!N215</f>
    </nc>
  </rcc>
  <rcc rId="4308" sId="2">
    <nc r="O215">
      <f>Лист1!O215</f>
    </nc>
  </rcc>
  <rcc rId="4309" sId="2" numFmtId="4">
    <nc r="P215">
      <f>Лист1!P215</f>
    </nc>
  </rcc>
  <rcc rId="4310" sId="2">
    <nc r="Q215">
      <f>Лист1!Q215</f>
    </nc>
  </rcc>
  <rcc rId="4311" sId="2">
    <nc r="R215">
      <f>Лист1!R215</f>
    </nc>
  </rcc>
  <rcc rId="4312" sId="2">
    <nc r="S215">
      <f>Лист1!S215</f>
    </nc>
  </rcc>
  <rcc rId="4313" sId="2">
    <nc r="T215">
      <f>Лист1!T215</f>
    </nc>
  </rcc>
  <rcc rId="4314" sId="2">
    <nc r="U215">
      <f>Лист1!U215</f>
    </nc>
  </rcc>
  <rcc rId="4315" sId="2">
    <nc r="F216">
      <f>Лист1!F216</f>
    </nc>
  </rcc>
  <rcc rId="4316" sId="2">
    <nc r="G216">
      <f>Лист1!G216</f>
    </nc>
  </rcc>
  <rcc rId="4317" sId="2">
    <nc r="H216">
      <f>Лист1!H216</f>
    </nc>
  </rcc>
  <rcc rId="4318" sId="2">
    <nc r="I216">
      <f>Лист1!I216</f>
    </nc>
  </rcc>
  <rcc rId="4319" sId="2">
    <nc r="J216">
      <f>Лист1!J216</f>
    </nc>
  </rcc>
  <rcc rId="4320" sId="2">
    <nc r="K216">
      <f>Лист1!K216</f>
    </nc>
  </rcc>
  <rcc rId="4321" sId="2">
    <nc r="L216">
      <f>Лист1!L216</f>
    </nc>
  </rcc>
  <rcc rId="4322" sId="2">
    <nc r="M216">
      <f>Лист1!M216</f>
    </nc>
  </rcc>
  <rcc rId="4323" sId="2">
    <nc r="N216">
      <f>Лист1!N216</f>
    </nc>
  </rcc>
  <rcc rId="4324" sId="2">
    <nc r="O216">
      <f>Лист1!O216</f>
    </nc>
  </rcc>
  <rcc rId="4325" sId="2">
    <nc r="P216">
      <f>Лист1!P216</f>
    </nc>
  </rcc>
  <rcc rId="4326" sId="2">
    <nc r="Q216">
      <f>Лист1!Q216</f>
    </nc>
  </rcc>
  <rcc rId="4327" sId="2">
    <nc r="R216">
      <f>Лист1!R216</f>
    </nc>
  </rcc>
  <rcc rId="4328" sId="2">
    <nc r="S216">
      <f>Лист1!S216</f>
    </nc>
  </rcc>
  <rcc rId="4329" sId="2">
    <nc r="T216">
      <f>Лист1!T216</f>
    </nc>
  </rcc>
  <rcc rId="4330" sId="2">
    <nc r="U216">
      <f>Лист1!U216</f>
    </nc>
  </rcc>
  <rcc rId="4331" sId="2">
    <nc r="F217">
      <f>Лист1!F217</f>
    </nc>
  </rcc>
  <rcc rId="4332" sId="2">
    <nc r="G217">
      <f>Лист1!G217</f>
    </nc>
  </rcc>
  <rcc rId="4333" sId="2">
    <nc r="H217">
      <f>Лист1!H217</f>
    </nc>
  </rcc>
  <rcc rId="4334" sId="2">
    <nc r="I217">
      <f>Лист1!I217</f>
    </nc>
  </rcc>
  <rcc rId="4335" sId="2">
    <nc r="J217">
      <f>Лист1!J217</f>
    </nc>
  </rcc>
  <rcc rId="4336" sId="2">
    <nc r="K217">
      <f>Лист1!K217</f>
    </nc>
  </rcc>
  <rcc rId="4337" sId="2">
    <nc r="L217">
      <f>Лист1!L217</f>
    </nc>
  </rcc>
  <rcc rId="4338" sId="2">
    <nc r="M217">
      <f>Лист1!M217</f>
    </nc>
  </rcc>
  <rcc rId="4339" sId="2">
    <nc r="N217">
      <f>Лист1!N217</f>
    </nc>
  </rcc>
  <rcc rId="4340" sId="2">
    <nc r="O217">
      <f>Лист1!O217</f>
    </nc>
  </rcc>
  <rcc rId="4341" sId="2">
    <nc r="P217">
      <f>Лист1!P217</f>
    </nc>
  </rcc>
  <rcc rId="4342" sId="2">
    <nc r="Q217">
      <f>Лист1!Q217</f>
    </nc>
  </rcc>
  <rcc rId="4343" sId="2">
    <nc r="R217">
      <f>Лист1!R217</f>
    </nc>
  </rcc>
  <rcc rId="4344" sId="2">
    <nc r="S217">
      <f>Лист1!S217</f>
    </nc>
  </rcc>
  <rcc rId="4345" sId="2">
    <nc r="T217">
      <f>Лист1!T217</f>
    </nc>
  </rcc>
  <rcc rId="4346" sId="2">
    <nc r="U217">
      <f>Лист1!U217</f>
    </nc>
  </rcc>
  <rcc rId="4347" sId="2">
    <nc r="F218">
      <f>Лист1!F218</f>
    </nc>
  </rcc>
  <rcc rId="4348" sId="2" numFmtId="4">
    <nc r="G218">
      <f>Лист1!G218</f>
    </nc>
  </rcc>
  <rcc rId="4349" sId="2" numFmtId="4">
    <nc r="H218">
      <f>Лист1!H218</f>
    </nc>
  </rcc>
  <rcc rId="4350" sId="2">
    <nc r="I218">
      <f>Лист1!I218</f>
    </nc>
  </rcc>
  <rcc rId="4351" sId="2">
    <nc r="J218">
      <f>Лист1!J218</f>
    </nc>
  </rcc>
  <rcc rId="4352" sId="2">
    <nc r="K218">
      <f>Лист1!K218</f>
    </nc>
  </rcc>
  <rcc rId="4353" sId="2">
    <nc r="L218">
      <f>Лист1!L218</f>
    </nc>
  </rcc>
  <rcc rId="4354" sId="2">
    <nc r="M218">
      <f>Лист1!M218</f>
    </nc>
  </rcc>
  <rcc rId="4355" sId="2">
    <nc r="N218">
      <f>Лист1!N218</f>
    </nc>
  </rcc>
  <rcc rId="4356" sId="2">
    <nc r="O218">
      <f>Лист1!O218</f>
    </nc>
  </rcc>
  <rcc rId="4357" sId="2">
    <nc r="P218">
      <f>Лист1!P218</f>
    </nc>
  </rcc>
  <rcc rId="4358" sId="2">
    <nc r="Q218">
      <f>Лист1!Q218</f>
    </nc>
  </rcc>
  <rcc rId="4359" sId="2">
    <nc r="R218">
      <f>Лист1!R218</f>
    </nc>
  </rcc>
  <rcc rId="4360" sId="2">
    <nc r="S218">
      <f>Лист1!S218</f>
    </nc>
  </rcc>
  <rcc rId="4361" sId="2">
    <nc r="T218">
      <f>Лист1!T218</f>
    </nc>
  </rcc>
  <rcc rId="4362" sId="2">
    <nc r="U218">
      <f>Лист1!U218</f>
    </nc>
  </rcc>
  <rrc rId="4363" sId="2" ref="C1:C1048576" action="deleteCol">
    <rfmt sheetId="2" xfDxf="1" sqref="C1:C1048576" start="0" length="0">
      <dxf>
        <font>
          <name val="PT Astra Serif"/>
          <family val="1"/>
          <scheme val="none"/>
        </font>
      </dxf>
    </rfmt>
    <rfmt sheetId="2" sqref="C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6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C8" t="inlineStr">
        <is>
          <t>Код ГРБС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fmt sheetId="2" sqref="C9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10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C11">
        <v>3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ndxf>
    </rcc>
    <rfmt sheetId="2" sqref="C12" start="0" length="0">
      <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dxf>
    </rfmt>
    <rcc rId="0" sId="2" dxf="1">
      <nc r="C1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" t="inlineStr">
        <is>
          <t>839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fmt sheetId="2" sqref="C1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1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" t="inlineStr">
        <is>
          <t>813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 t="inlineStr">
        <is>
          <t>847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2" t="inlineStr">
        <is>
          <t>813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3" t="inlineStr">
        <is>
          <t>847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4" t="inlineStr">
        <is>
          <t>813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 t="inlineStr">
        <is>
          <t>847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7" t="inlineStr">
        <is>
          <t>847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 t="inlineStr">
        <is>
          <t>847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9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30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31" t="inlineStr">
        <is>
          <t>809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32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33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34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5" t="inlineStr">
        <is>
          <t>809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6" t="inlineStr">
        <is>
          <t>809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7" t="inlineStr">
        <is>
          <t>809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8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42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3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46" t="inlineStr">
        <is>
          <t>811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7" t="inlineStr">
        <is>
          <t>811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0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1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2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3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4" t="inlineStr">
        <is>
          <t>Х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5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6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7" t="inlineStr">
        <is>
          <t>844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8" t="inlineStr">
        <is>
          <t>844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9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0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1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2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3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4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5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6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69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0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1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2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3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4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5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6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7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8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9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0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1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2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3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4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5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6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9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0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1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92" t="inlineStr">
        <is>
          <t>848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96" t="inlineStr">
        <is>
          <t>804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9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00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1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2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04" start="0" length="0">
      <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05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6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7">
        <v>821</v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0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0" t="inlineStr">
        <is>
          <t>828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1" t="inlineStr">
        <is>
          <t>828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2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1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5" t="inlineStr">
        <is>
          <t>810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17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8" t="inlineStr">
        <is>
          <t>810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9" t="inlineStr">
        <is>
          <t>810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22" t="inlineStr">
        <is>
          <t>838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3" t="inlineStr">
        <is>
          <t>838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26" t="inlineStr">
        <is>
          <t>810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9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0" t="inlineStr">
        <is>
          <t>822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1" t="inlineStr">
        <is>
          <t>822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2" t="inlineStr">
        <is>
          <t>822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3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34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5" t="inlineStr">
        <is>
          <t>822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6" t="inlineStr">
        <is>
          <t>822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3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9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0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1" t="inlineStr">
        <is>
          <t>816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2" t="inlineStr">
        <is>
          <t>822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4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5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46" t="inlineStr">
        <is>
          <t>814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7" t="inlineStr">
        <is>
          <t>844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8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9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0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1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2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3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4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5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6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7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5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0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1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2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16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9" t="inlineStr">
        <is>
          <t>832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0" t="inlineStr">
        <is>
          <t>840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1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72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3" t="inlineStr">
        <is>
          <t>840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4" t="inlineStr">
        <is>
          <t>840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5" t="inlineStr">
        <is>
          <t>832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6" t="inlineStr">
        <is>
          <t>840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7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9" t="inlineStr">
        <is>
          <t>832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0" t="inlineStr">
        <is>
          <t>840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1" t="inlineStr">
        <is>
          <t>832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2" t="inlineStr">
        <is>
          <t>840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3" t="inlineStr">
        <is>
          <t>817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4" t="inlineStr">
        <is>
          <t>817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6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87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88" t="inlineStr">
        <is>
          <t>832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9" t="inlineStr">
        <is>
          <t>840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0" t="inlineStr">
        <is>
          <t>832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1" t="inlineStr">
        <is>
          <t>840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2" t="inlineStr">
        <is>
          <t>832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3" t="inlineStr">
        <is>
          <t>840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96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97" t="inlineStr">
        <is>
          <t>818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0" start="0" length="0">
      <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1" t="inlineStr">
        <is>
          <t>804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2" t="inlineStr">
        <is>
          <t>814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4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5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6" t="inlineStr">
        <is>
          <t>846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9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0" t="inlineStr">
        <is>
          <t>822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1" t="inlineStr">
        <is>
          <t>822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2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13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4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5" t="inlineStr">
        <is>
          <t>838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6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17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8" t="inlineStr">
        <is>
          <t>822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364" sId="2" ref="C1:C1048576" action="deleteCol">
    <rfmt sheetId="2" xfDxf="1" sqref="C1:C1048576" start="0" length="0">
      <dxf>
        <font>
          <name val="PT Astra Serif"/>
          <family val="1"/>
          <scheme val="none"/>
        </font>
      </dxf>
    </rfmt>
    <rfmt sheetId="2" sqref="C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6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C8" t="inlineStr">
        <is>
          <t>Наименование ГРБС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fmt sheetId="2" sqref="C9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10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C11">
        <v>4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ndxf>
    </rcc>
    <rfmt sheetId="2" sqref="C12" start="0" length="0">
      <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dxf>
    </rfmt>
    <rcc rId="0" sId="2" dxf="1">
      <nc r="C1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" t="inlineStr">
        <is>
          <t>Департамент труда и занятости населения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fmt sheetId="2" sqref="C1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1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" t="inlineStr">
        <is>
          <t>Департамент по молодежной политике, физической культуре и спорту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 t="inlineStr">
        <is>
          <t>Департамент спорта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2" t="inlineStr">
        <is>
          <t>Департамент по молодежной политике, физической культуре и спорту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3" t="inlineStr">
        <is>
          <t>Департамент спорта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4" t="inlineStr">
        <is>
          <t>Департамент по молодежной политике, физической культуре и спорту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 t="inlineStr">
        <is>
          <t>Департамент спорта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7" t="inlineStr">
        <is>
          <t>Департамент спорта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 t="inlineStr">
        <is>
          <t>Департамент спорта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9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30" start="0" length="0">
      <dxf>
        <font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31" t="inlineStr">
        <is>
          <t>Департамент социальной защиты населения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32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33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34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5" t="inlineStr">
        <is>
          <t>Департамент социальной защиты населения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6" t="inlineStr">
        <is>
          <t>Департамент социальной защиты населения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7" t="inlineStr">
        <is>
          <t>Департамент социальной защиты населения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8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42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3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46" t="inlineStr">
        <is>
          <t>Департамент здравоохранения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7" t="inlineStr">
        <is>
          <t>Департамент здравоохранения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0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1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2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3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4" t="inlineStr">
        <is>
          <t>Х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5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6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7" t="inlineStr">
        <is>
          <t>Комитет по охране объектов культурного наследия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8" t="inlineStr">
        <is>
          <t>Комитет по охране объектов культурного наследия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9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0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1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2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3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4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5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6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69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0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1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2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3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4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5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6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7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8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9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0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1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2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3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4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5" t="inlineStr">
        <is>
          <t>Департамент профессионального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6" t="inlineStr">
        <is>
          <t>Департамент профессионального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9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0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1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92" t="inlineStr">
        <is>
          <t>Департамент по молодежной политике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96" t="inlineStr">
        <is>
          <t>Администрация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9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00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1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2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3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04" start="0" length="0">
      <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05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6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7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0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0" t="inlineStr">
        <is>
          <t>Департамент ЖКХ и государственного жилищного надзора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1" t="inlineStr">
        <is>
          <t>Департамент ЖКХ и государственного жилищного надзора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2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1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5" t="inlineStr">
        <is>
          <t>Департамент природных ресурсов и охраны окружающей среды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17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8" t="inlineStr">
        <is>
          <t>Департамент природных ресурсов и охраны окружающей среды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9" t="inlineStr">
        <is>
          <t>Департамент природных ресурсов и охраны окружающей среды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22" t="inlineStr">
        <is>
          <t>Департамент лесного хозяйства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3" t="inlineStr">
        <is>
          <t>Департамент лесного хозяйства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26" t="inlineStr">
        <is>
          <t>Департамент природных ресурсов и охраны окружающей среды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9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0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1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2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3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34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5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6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3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9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0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1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2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4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5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46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7" t="inlineStr">
        <is>
          <t>Комитет по охране объектов культурного наследия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8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9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0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1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2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3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4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5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6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7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5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0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1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2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16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9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0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1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72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3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4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5" t="inlineStr">
        <is>
          <t>Департамент инвестиционной и промышленной политики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6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7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9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0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1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2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3" t="inlineStr">
        <is>
          <t>Департамент по социально-экономическому развитию села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4" t="inlineStr">
        <is>
          <t>Департамент по социально-экономическому развитию села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6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87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88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9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0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1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2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3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96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97" t="inlineStr">
        <is>
          <t>Департамент ветеринарии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0" start="0" length="0">
      <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1" t="inlineStr">
        <is>
          <t>Администрация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2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4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5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6" t="inlineStr">
        <is>
          <t>Департамент специальных проектов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9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0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1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2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13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4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5" t="inlineStr">
        <is>
          <t>Департамент лесного хозяйства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6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17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8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365" sId="2" ref="C1:C1048576" action="deleteCol">
    <rfmt sheetId="2" xfDxf="1" sqref="C1:C1048576" start="0" length="0">
      <dxf>
        <font>
          <name val="PT Astra Serif"/>
          <family val="1"/>
          <scheme val="none"/>
        </font>
      </dxf>
    </rfmt>
    <rfmt sheetId="2" sqref="C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6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7" start="0" length="0">
      <dxf>
        <numFmt numFmtId="15" formatCode="0.00E+00"/>
      </dxf>
    </rfmt>
    <rcc rId="0" sId="2" dxf="1">
      <nc r="C8" t="inlineStr">
        <is>
          <t>Код целевой статьи областного бюджета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fmt sheetId="2" sqref="C9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10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C11">
        <v>5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ndxf>
    </rcc>
    <rfmt sheetId="2" sqref="C12" start="0" length="0">
      <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dxf>
    </rfmt>
    <rcc rId="0" sId="2" dxf="1">
      <nc r="C1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" t="inlineStr">
        <is>
          <t>05WP252920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1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" t="inlineStr">
        <is>
          <t>08WP540006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 t="inlineStr">
        <is>
          <t>08WP540006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2" t="inlineStr">
        <is>
          <t>08WP540007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3" t="inlineStr">
        <is>
          <t>08WP540007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4" t="inlineStr">
        <is>
          <t>08WP540008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 t="inlineStr">
        <is>
          <t>08WP540008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 t="inlineStr">
        <is>
          <t>08WP54П020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7" t="inlineStr">
        <is>
          <t>08WP550810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 t="inlineStr">
        <is>
          <t>08WP552290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9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30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31" t="inlineStr">
        <is>
          <t>11WP150840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2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33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34" t="inlineStr">
        <is>
          <t>11WP351210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5" t="inlineStr">
        <is>
          <t>11WP35163F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6" t="inlineStr">
        <is>
          <t>11WP351630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7" t="inlineStr">
        <is>
          <t>11WP3А1630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8" t="inlineStr">
        <is>
          <t>11WP354680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42" t="inlineStr">
        <is>
          <t>07WN155540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3" t="inlineStr">
        <is>
          <t>07WN1Д5540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46" t="inlineStr">
        <is>
          <t>07WN251920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7" t="inlineStr">
        <is>
          <t>07WN255860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0" t="inlineStr">
        <is>
          <t>07WN351900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1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2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3" t="inlineStr">
        <is>
          <t>07WN751140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4" t="inlineStr">
        <is>
          <t>Х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5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6" t="inlineStr">
        <is>
          <t>07WN953651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7" t="inlineStr">
        <is>
          <t>07WN953651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8" t="inlineStr">
        <is>
          <t>07WN9А3651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9" t="inlineStr">
        <is>
          <t>07WN9А3653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0" t="inlineStr">
        <is>
          <t>07WN953652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1" t="inlineStr">
        <is>
          <t>07WN953653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2" t="inlineStr">
        <is>
          <t>07WN953654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3" t="inlineStr">
        <is>
          <t>07WN95365И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4" t="inlineStr">
        <is>
          <t>07WN9А365И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5" t="inlineStr">
        <is>
          <t>07WN9А365И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6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69" t="inlineStr">
        <is>
          <t>09WE151720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0" t="inlineStr">
        <is>
          <t>09WE1А2300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1" t="inlineStr">
        <is>
          <t>09WE152301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2" t="inlineStr">
        <is>
          <t>09WE152560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3" t="inlineStr">
        <is>
          <t>09WE153050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4" t="inlineStr">
        <is>
          <t>09WE1А3050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5" t="inlineStr">
        <is>
          <t>09WE1А3051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6" t="inlineStr">
        <is>
          <t>09WE1А3052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7" t="inlineStr">
        <is>
          <t>09WE155200</t>
        </is>
      </nc>
      <ndxf>
        <font>
          <sz val="13"/>
          <color auto="1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8" t="inlineStr">
        <is>
          <t>09WE164800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0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1" t="inlineStr">
        <is>
          <t>09WE250980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2" t="inlineStr">
        <is>
          <t>09WE251710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5" t="inlineStr">
        <is>
          <t>09WE452130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6" t="inlineStr">
        <is>
          <t>09WE452131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9" t="inlineStr">
        <is>
          <t>09WEВ51790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92" t="inlineStr">
        <is>
          <t>08WEГ51160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5" start="0" length="0">
      <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96" t="inlineStr">
        <is>
          <t>20WD605180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9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00" t="inlineStr">
        <is>
          <t>13WF254240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1" t="inlineStr">
        <is>
          <t>13WF255550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2" t="inlineStr">
        <is>
          <t>13WF2А5550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04" start="0" length="0">
      <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05" t="inlineStr">
        <is>
          <t>13WF367483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6" t="inlineStr">
        <is>
          <t>13WF367484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7" t="inlineStr">
        <is>
          <t>13WF30П030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0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0" t="inlineStr">
        <is>
          <t>19WF541370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1" t="inlineStr">
        <is>
          <t>19WF552430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2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1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5" t="inlineStr">
        <is>
          <t>15WG850900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17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8" t="inlineStr">
        <is>
          <t>15WG152420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9" t="inlineStr">
        <is>
          <t>15WG1А2420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22" t="inlineStr">
        <is>
          <t>15WGА54290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3" t="inlineStr">
        <is>
          <t>15WGА54320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26" t="inlineStr">
        <is>
          <t>15WG204150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9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0" t="inlineStr">
        <is>
          <t>18WR153930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1" t="inlineStr">
        <is>
          <t>18WR153940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2" t="inlineStr">
        <is>
          <t>18WR1А3940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3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34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5" t="inlineStr">
        <is>
          <t>18WR254180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6" t="inlineStr">
        <is>
          <t>18WR253930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3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9" t="inlineStr">
        <is>
          <t>18WR305150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0" t="inlineStr">
        <is>
          <t>18WR353930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1" t="inlineStr">
        <is>
          <t>18WR353930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2" t="inlineStr">
        <is>
          <t>18WR353930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4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5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46" t="inlineStr">
        <is>
          <t>10WA154540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7" t="inlineStr">
        <is>
          <t>10WA154560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8" t="inlineStr">
        <is>
          <t>10WA155130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9" t="inlineStr">
        <is>
          <t>10WA155190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0" t="inlineStr">
        <is>
          <t>10WA155191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1" t="inlineStr">
        <is>
          <t>10WA155192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2" t="inlineStr">
        <is>
          <t>10WA155800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3" t="inlineStr">
        <is>
          <t>10WA155840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4" t="inlineStr">
        <is>
          <t>10WA155900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5" t="inlineStr">
        <is>
          <t>10WA155970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6" t="inlineStr">
        <is>
          <t>10WA1Д4540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7" t="inlineStr">
        <is>
          <t>10WA1А5190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5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0" t="inlineStr">
        <is>
          <t>10WA204300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1" t="inlineStr">
        <is>
          <t>10WA255194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2" t="inlineStr">
        <is>
          <t>10WA2Д0274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16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9" t="inlineStr">
        <is>
          <t>03WI255271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0" t="inlineStr">
        <is>
          <t>03WI255271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1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72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3" t="inlineStr">
        <is>
          <t>03WI455272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4" t="inlineStr">
        <is>
          <t>03WI4А5272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5" t="inlineStr">
        <is>
          <t>03WI455273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6" t="inlineStr">
        <is>
          <t>03WI455273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7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9" t="inlineStr">
        <is>
          <t>03WI555277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0" t="inlineStr">
        <is>
          <t>03WI555277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1" t="inlineStr">
        <is>
          <t>03WI55527Г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2" t="inlineStr">
        <is>
          <t>03WI55527Г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3" t="inlineStr">
        <is>
          <t>06WI554800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4" t="inlineStr">
        <is>
          <t>06WI5А4804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6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87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88" t="inlineStr">
        <is>
          <t>03WL252891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9" t="inlineStr">
        <is>
          <t>03WL252891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0" t="inlineStr">
        <is>
          <t>03WL2А2891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1" t="inlineStr">
        <is>
          <t>03WL2А2891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2" t="inlineStr">
        <is>
          <t>03WL252892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3" t="inlineStr">
        <is>
          <t>03WL252892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4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96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97" t="inlineStr">
        <is>
          <t>06WT252510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8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0" start="0" length="0">
      <dxf>
        <font>
          <b/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1" t="inlineStr">
        <is>
          <t>03WJ15Е310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2" t="inlineStr">
        <is>
          <t>03WJ15Е320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3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4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5" start="0" length="0">
      <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6" t="inlineStr">
        <is>
          <t>02WS855620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7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8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9" start="0" length="0">
      <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0" t="inlineStr">
        <is>
          <t>02WY500280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1" t="inlineStr">
        <is>
          <t>02WY551401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2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13" start="0" length="0">
      <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4" t="inlineStr">
        <is>
          <t>09WY450470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5" t="inlineStr">
        <is>
          <t>15WY451270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6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17" start="0" length="0">
      <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8" t="inlineStr">
        <is>
          <t>18WY152620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366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Лист1!H14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Лист1!L14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Лист1!P14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4" start="0" length="0">
      <dxf>
        <font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4" start="0" length="0">
      <dxf>
        <numFmt numFmtId="4" formatCode="#,##0.00"/>
      </dxf>
    </rfmt>
    <rfmt sheetId="2" sqref="U14" start="0" length="0">
      <dxf>
        <numFmt numFmtId="4" formatCode="#,##0.00"/>
      </dxf>
    </rfmt>
    <rfmt sheetId="2" sqref="V14" start="0" length="0">
      <dxf>
        <numFmt numFmtId="4" formatCode="#,##0.00"/>
      </dxf>
    </rfmt>
    <rfmt sheetId="2" sqref="W14" start="0" length="0">
      <dxf>
        <numFmt numFmtId="4" formatCode="#,##0.00"/>
      </dxf>
    </rfmt>
    <rfmt sheetId="2" sqref="X14" start="0" length="0">
      <dxf>
        <numFmt numFmtId="164" formatCode="#,##0.0"/>
      </dxf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67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cc rId="0" sId="2" dxf="1">
      <nc r="A14" t="inlineStr">
        <is>
          <t>1.1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4" t="inlineStr">
        <is>
          <t>Региональный проект "Содействие занятости"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Лист1!H15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Лист1!L15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Лист1!P15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68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4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69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Организация профессионального обучения и дополнительного профессионального образования работников предприятий оборонно-промышленного комплекса, а также граждан, обратившихся в органы службы занятости за содействием в поиске подходящей работы и заключивших ученический договор с предприятиями оборонно-промышленного комплекса</t>
        </is>
      </nc>
      <ndxf>
        <font>
          <i/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Лист1!H17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Лист1!L17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Лист1!P17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>
        <alignment vertical="top" wrapText="1"/>
      </dxf>
    </rfmt>
    <rfmt sheetId="2" sqref="U14" start="0" length="0">
      <dxf>
        <alignment vertical="top" wrapText="1"/>
      </dxf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0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cc rId="0" sId="2" dxf="1">
      <nc r="A14" t="inlineStr">
        <is>
          <t>1.2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4" t="inlineStr">
        <is>
          <t>Региональный проект "Спорт - норма жизни",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Лист1!H18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Лист1!K18</f>
      </nc>
      <ndxf>
        <font>
          <b/>
          <sz val="14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Лист1!L18</f>
      </nc>
      <ndxf>
        <font>
          <b/>
          <sz val="14"/>
          <name val="PT Astra Serif"/>
          <family val="1"/>
          <scheme val="none"/>
        </font>
        <numFmt numFmtId="4" formatCode="#,##0.0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Лист1!M18</f>
      </nc>
      <ndxf>
        <font>
          <b/>
          <sz val="14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Лист1!P18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1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cc rId="0" sId="2" dxf="1">
      <nc r="B14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Лист1!H19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Лист1!L19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Лист1!P19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4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2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Лист1!U20</f>
      </nc>
      <ndxf>
        <font>
          <sz val="14"/>
          <name val="PT Astra Serif"/>
          <family val="1"/>
          <scheme val="none"/>
        </font>
        <numFmt numFmtId="4" formatCode="#,##0.0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3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Лист1!U21</f>
      </nc>
      <ndxf>
        <font>
          <sz val="14"/>
          <name val="PT Astra Serif"/>
          <family val="1"/>
          <scheme val="none"/>
        </font>
        <numFmt numFmtId="4" formatCode="#,##0.0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4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5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6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Обеспечение условий для развития физической культуры и массового спорта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7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Обеспечение условий для развития физической культуры и массового спорта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8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Разработка проектной документации на строительство спортивных объектов муниципальной собственности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9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0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Приобретение спортивного оборудования и инвентаря для приведения организаций спортивной подготовки в нормативное состояние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1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cc rId="0" sId="2" dxf="1">
      <nc r="A14" t="inlineStr">
        <is>
          <t>1.3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4" t="inlineStr">
        <is>
          <t>Региональный проект "Финансовая поддержка семей при рождении детей",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2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4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3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4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cc rId="0" sId="2" dxf="1">
      <nc r="A14" t="inlineStr">
        <is>
          <t>1.4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4" t="inlineStr">
        <is>
          <t>Региональный проект "Старшее поколение"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5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4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6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7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8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Создание системы долговременного ухода за гражданами пожилого возраста и инвалидами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9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Создание системы долговременного ухода за гражданами пожилого возраста и инвалидами в части средств, несофинансируемых из федерального бюджета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90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91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cc rId="0" sId="2" dxf="1">
      <nc r="A15" t="inlineStr">
        <is>
          <t>2.1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5" t="inlineStr">
        <is>
          <t>Региональный проект "Развитие системы оказания первичной медико-санитарной помощи",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392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393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Обеспечение закупки авиационных работ в целях оказания медицинской помощи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394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Оказание медицинской помощи с применением санитарной авиации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395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cc rId="0" sId="2" dxf="1">
      <nc r="A15" t="inlineStr">
        <is>
          <t>2.2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5" t="inlineStr">
        <is>
          <t>Региональный проект "Борьба с сердечно-сосудистыми заболеваниями",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396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397" sId="2" ref="A15:XFD15" action="deleteRow">
    <rfmt sheetId="2" xfDxf="1" sqref="A15:XFD15" start="0" length="0">
      <dxf>
        <font>
          <color auto="1"/>
          <name val="PT Astra Serif"/>
          <family val="1"/>
          <scheme val="none"/>
        </font>
      </dxf>
    </rfmt>
    <rfmt sheetId="2" sqref="A15" start="0" length="0">
      <dxf>
        <font>
          <sz val="13"/>
          <color auto="1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Оснащение оборудованием региональных сосудистых центров и первичных сосудистых отделений</t>
        </is>
      </nc>
      <ndxf>
        <font>
          <i/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Лист1!F46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Лист1!H46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Лист1!J46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Лист1!L46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Лист1!N46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Лист1!P46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Лист1!R46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color auto="1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>
        <font>
          <color auto="1"/>
          <name val="PT Astra Serif"/>
          <family val="1"/>
          <scheme val="none"/>
        </font>
      </dxf>
    </rfmt>
    <rfmt sheetId="2" sqref="U15" start="0" length="0">
      <dxf>
        <font>
          <color auto="1"/>
          <name val="PT Astra Serif"/>
          <family val="1"/>
          <scheme val="none"/>
        </font>
      </dxf>
    </rfmt>
    <rfmt sheetId="2" sqref="V15" start="0" length="0">
      <dxf>
        <font>
          <color auto="1"/>
          <name val="PT Astra Serif"/>
          <family val="1"/>
          <scheme val="none"/>
        </font>
      </dxf>
    </rfmt>
    <rfmt sheetId="2" sqref="W15" start="0" length="0">
      <dxf>
        <font>
          <color auto="1"/>
          <name val="PT Astra Serif"/>
          <family val="1"/>
          <scheme val="none"/>
        </font>
      </dxf>
    </rfmt>
    <rfmt sheetId="2" sqref="X15" start="0" length="0">
      <dxf>
        <font>
          <color auto="1"/>
          <name val="PT Astra Serif"/>
          <family val="1"/>
          <scheme val="none"/>
        </font>
      </dxf>
    </rfmt>
    <rfmt sheetId="2" sqref="Y15" start="0" length="0">
      <dxf>
        <font>
          <color auto="1"/>
          <name val="PT Astra Serif"/>
          <family val="1"/>
          <scheme val="none"/>
        </font>
      </dxf>
    </rfmt>
    <rfmt sheetId="2" sqref="Z15" start="0" length="0">
      <dxf>
        <font>
          <color auto="1"/>
          <name val="PT Astra Serif"/>
          <family val="1"/>
          <scheme val="none"/>
        </font>
      </dxf>
    </rfmt>
    <rfmt sheetId="2" sqref="AA15" start="0" length="0">
      <dxf>
        <font>
          <color auto="1"/>
          <name val="PT Astra Serif"/>
          <family val="1"/>
          <scheme val="none"/>
        </font>
      </dxf>
    </rfmt>
    <rfmt sheetId="2" sqref="AB15" start="0" length="0">
      <dxf>
        <font>
          <color auto="1"/>
          <name val="PT Astra Serif"/>
          <family val="1"/>
          <scheme val="none"/>
        </font>
      </dxf>
    </rfmt>
    <rfmt sheetId="2" sqref="AC15" start="0" length="0">
      <dxf>
        <font>
          <color auto="1"/>
          <name val="PT Astra Serif"/>
          <family val="1"/>
          <scheme val="none"/>
        </font>
      </dxf>
    </rfmt>
    <rfmt sheetId="2" sqref="AD15" start="0" length="0">
      <dxf>
        <font>
          <color auto="1"/>
          <name val="PT Astra Serif"/>
          <family val="1"/>
          <scheme val="none"/>
        </font>
      </dxf>
    </rfmt>
    <rfmt sheetId="2" sqref="AE15" start="0" length="0">
      <dxf>
        <font>
          <color auto="1"/>
          <name val="PT Astra Serif"/>
          <family val="1"/>
          <scheme val="none"/>
        </font>
      </dxf>
    </rfmt>
    <rfmt sheetId="2" sqref="AF15" start="0" length="0">
      <dxf>
        <font>
          <color auto="1"/>
          <name val="PT Astra Serif"/>
          <family val="1"/>
          <scheme val="none"/>
        </font>
      </dxf>
    </rfmt>
    <rfmt sheetId="2" sqref="AG15" start="0" length="0">
      <dxf>
        <font>
          <color auto="1"/>
          <name val="PT Astra Serif"/>
          <family val="1"/>
          <scheme val="none"/>
        </font>
      </dxf>
    </rfmt>
    <rfmt sheetId="2" sqref="AH15" start="0" length="0">
      <dxf>
        <font>
          <color auto="1"/>
          <name val="PT Astra Serif"/>
          <family val="1"/>
          <scheme val="none"/>
        </font>
      </dxf>
    </rfmt>
    <rfmt sheetId="2" sqref="AI15" start="0" length="0">
      <dxf>
        <font>
          <color auto="1"/>
          <name val="PT Astra Serif"/>
          <family val="1"/>
          <scheme val="none"/>
        </font>
      </dxf>
    </rfmt>
    <rfmt sheetId="2" sqref="AJ15" start="0" length="0">
      <dxf>
        <font>
          <color auto="1"/>
          <name val="PT Astra Serif"/>
          <family val="1"/>
          <scheme val="none"/>
        </font>
      </dxf>
    </rfmt>
    <rfmt sheetId="2" sqref="AK15" start="0" length="0">
      <dxf>
        <font>
          <color auto="1"/>
          <name val="PT Astra Serif"/>
          <family val="1"/>
          <scheme val="none"/>
        </font>
      </dxf>
    </rfmt>
    <rfmt sheetId="2" sqref="AL15" start="0" length="0">
      <dxf>
        <font>
          <color auto="1"/>
          <name val="PT Astra Serif"/>
          <family val="1"/>
          <scheme val="none"/>
        </font>
      </dxf>
    </rfmt>
    <rfmt sheetId="2" sqref="AM15" start="0" length="0">
      <dxf>
        <font>
          <color auto="1"/>
          <name val="PT Astra Serif"/>
          <family val="1"/>
          <scheme val="none"/>
        </font>
      </dxf>
    </rfmt>
    <rfmt sheetId="2" sqref="AN15" start="0" length="0">
      <dxf>
        <font>
          <color auto="1"/>
          <name val="PT Astra Serif"/>
          <family val="1"/>
          <scheme val="none"/>
        </font>
      </dxf>
    </rfmt>
    <rfmt sheetId="2" sqref="AO15" start="0" length="0">
      <dxf>
        <font>
          <color auto="1"/>
          <name val="PT Astra Serif"/>
          <family val="1"/>
          <scheme val="none"/>
        </font>
      </dxf>
    </rfmt>
    <rfmt sheetId="2" sqref="AP15" start="0" length="0">
      <dxf>
        <font>
          <color auto="1"/>
          <name val="PT Astra Serif"/>
          <family val="1"/>
          <scheme val="none"/>
        </font>
      </dxf>
    </rfmt>
    <rfmt sheetId="2" sqref="AQ15" start="0" length="0">
      <dxf>
        <font>
          <color auto="1"/>
          <name val="PT Astra Serif"/>
          <family val="1"/>
          <scheme val="none"/>
        </font>
      </dxf>
    </rfmt>
    <rfmt sheetId="2" sqref="AR15" start="0" length="0">
      <dxf>
        <font>
          <color auto="1"/>
          <name val="PT Astra Serif"/>
          <family val="1"/>
          <scheme val="none"/>
        </font>
      </dxf>
    </rfmt>
    <rfmt sheetId="2" sqref="AS15" start="0" length="0">
      <dxf>
        <font>
          <color auto="1"/>
          <name val="PT Astra Serif"/>
          <family val="1"/>
          <scheme val="none"/>
        </font>
      </dxf>
    </rfmt>
    <rfmt sheetId="2" sqref="AT15" start="0" length="0">
      <dxf>
        <font>
          <color auto="1"/>
          <name val="PT Astra Serif"/>
          <family val="1"/>
          <scheme val="none"/>
        </font>
      </dxf>
    </rfmt>
    <rfmt sheetId="2" sqref="AU15" start="0" length="0">
      <dxf>
        <font>
          <color auto="1"/>
          <name val="PT Astra Serif"/>
          <family val="1"/>
          <scheme val="none"/>
        </font>
      </dxf>
    </rfmt>
    <rfmt sheetId="2" sqref="AV15" start="0" length="0">
      <dxf>
        <font>
          <color auto="1"/>
          <name val="PT Astra Serif"/>
          <family val="1"/>
          <scheme val="none"/>
        </font>
      </dxf>
    </rfmt>
    <rfmt sheetId="2" sqref="AW15" start="0" length="0">
      <dxf>
        <font>
          <color auto="1"/>
          <name val="PT Astra Serif"/>
          <family val="1"/>
          <scheme val="none"/>
        </font>
      </dxf>
    </rfmt>
    <rfmt sheetId="2" sqref="AX15" start="0" length="0">
      <dxf>
        <font>
          <color auto="1"/>
          <name val="PT Astra Serif"/>
          <family val="1"/>
          <scheme val="none"/>
        </font>
      </dxf>
    </rfmt>
    <rfmt sheetId="2" sqref="AY15" start="0" length="0">
      <dxf>
        <font>
          <color auto="1"/>
          <name val="PT Astra Serif"/>
          <family val="1"/>
          <scheme val="none"/>
        </font>
      </dxf>
    </rfmt>
    <rfmt sheetId="2" sqref="AZ15" start="0" length="0">
      <dxf>
        <font>
          <color auto="1"/>
          <name val="PT Astra Serif"/>
          <family val="1"/>
          <scheme val="none"/>
        </font>
      </dxf>
    </rfmt>
    <rfmt sheetId="2" sqref="BA15" start="0" length="0">
      <dxf>
        <font>
          <color auto="1"/>
          <name val="PT Astra Serif"/>
          <family val="1"/>
          <scheme val="none"/>
        </font>
      </dxf>
    </rfmt>
    <rfmt sheetId="2" sqref="BB15" start="0" length="0">
      <dxf>
        <font>
          <color auto="1"/>
          <name val="PT Astra Serif"/>
          <family val="1"/>
          <scheme val="none"/>
        </font>
      </dxf>
    </rfmt>
    <rfmt sheetId="2" sqref="BC15" start="0" length="0">
      <dxf>
        <font>
          <color auto="1"/>
          <name val="PT Astra Serif"/>
          <family val="1"/>
          <scheme val="none"/>
        </font>
      </dxf>
    </rfmt>
    <rfmt sheetId="2" sqref="BD15" start="0" length="0">
      <dxf>
        <font>
          <color auto="1"/>
          <name val="PT Astra Serif"/>
          <family val="1"/>
          <scheme val="none"/>
        </font>
      </dxf>
    </rfmt>
    <rfmt sheetId="2" sqref="BE15" start="0" length="0">
      <dxf>
        <font>
          <color auto="1"/>
          <name val="PT Astra Serif"/>
          <family val="1"/>
          <scheme val="none"/>
        </font>
      </dxf>
    </rfmt>
    <rfmt sheetId="2" sqref="BF15" start="0" length="0">
      <dxf>
        <font>
          <color auto="1"/>
          <name val="PT Astra Serif"/>
          <family val="1"/>
          <scheme val="none"/>
        </font>
      </dxf>
    </rfmt>
    <rfmt sheetId="2" sqref="BG15" start="0" length="0">
      <dxf>
        <font>
          <color auto="1"/>
          <name val="PT Astra Serif"/>
          <family val="1"/>
          <scheme val="none"/>
        </font>
      </dxf>
    </rfmt>
    <rfmt sheetId="2" sqref="BH15" start="0" length="0">
      <dxf>
        <font>
          <color auto="1"/>
          <name val="PT Astra Serif"/>
          <family val="1"/>
          <scheme val="none"/>
        </font>
      </dxf>
    </rfmt>
    <rfmt sheetId="2" sqref="BI15" start="0" length="0">
      <dxf>
        <font>
          <color auto="1"/>
          <name val="PT Astra Serif"/>
          <family val="1"/>
          <scheme val="none"/>
        </font>
      </dxf>
    </rfmt>
    <rfmt sheetId="2" sqref="BJ15" start="0" length="0">
      <dxf>
        <font>
          <color auto="1"/>
          <name val="PT Astra Serif"/>
          <family val="1"/>
          <scheme val="none"/>
        </font>
      </dxf>
    </rfmt>
    <rfmt sheetId="2" sqref="BK15" start="0" length="0">
      <dxf>
        <font>
          <color auto="1"/>
          <name val="PT Astra Serif"/>
          <family val="1"/>
          <scheme val="none"/>
        </font>
      </dxf>
    </rfmt>
    <rfmt sheetId="2" sqref="BL15" start="0" length="0">
      <dxf>
        <font>
          <color auto="1"/>
          <name val="PT Astra Serif"/>
          <family val="1"/>
          <scheme val="none"/>
        </font>
      </dxf>
    </rfmt>
    <rfmt sheetId="2" sqref="BM15" start="0" length="0">
      <dxf>
        <font>
          <color auto="1"/>
          <name val="PT Astra Serif"/>
          <family val="1"/>
          <scheme val="none"/>
        </font>
      </dxf>
    </rfmt>
    <rfmt sheetId="2" sqref="BN15" start="0" length="0">
      <dxf>
        <font>
          <color auto="1"/>
          <name val="PT Astra Serif"/>
          <family val="1"/>
          <scheme val="none"/>
        </font>
      </dxf>
    </rfmt>
    <rfmt sheetId="2" sqref="BO15" start="0" length="0">
      <dxf>
        <font>
          <color auto="1"/>
          <name val="PT Astra Serif"/>
          <family val="1"/>
          <scheme val="none"/>
        </font>
      </dxf>
    </rfmt>
    <rfmt sheetId="2" sqref="BP15" start="0" length="0">
      <dxf>
        <font>
          <color auto="1"/>
          <name val="PT Astra Serif"/>
          <family val="1"/>
          <scheme val="none"/>
        </font>
      </dxf>
    </rfmt>
    <rfmt sheetId="2" sqref="BQ15" start="0" length="0">
      <dxf>
        <font>
          <color auto="1"/>
          <name val="PT Astra Serif"/>
          <family val="1"/>
          <scheme val="none"/>
        </font>
      </dxf>
    </rfmt>
    <rfmt sheetId="2" sqref="BR15" start="0" length="0">
      <dxf>
        <font>
          <color auto="1"/>
          <name val="PT Astra Serif"/>
          <family val="1"/>
          <scheme val="none"/>
        </font>
      </dxf>
    </rfmt>
    <rfmt sheetId="2" sqref="BS15" start="0" length="0">
      <dxf>
        <font>
          <color auto="1"/>
          <name val="PT Astra Serif"/>
          <family val="1"/>
          <scheme val="none"/>
        </font>
      </dxf>
    </rfmt>
    <rfmt sheetId="2" sqref="BT15" start="0" length="0">
      <dxf>
        <font>
          <color auto="1"/>
          <name val="PT Astra Serif"/>
          <family val="1"/>
          <scheme val="none"/>
        </font>
      </dxf>
    </rfmt>
    <rfmt sheetId="2" sqref="BU15" start="0" length="0">
      <dxf>
        <font>
          <color auto="1"/>
          <name val="PT Astra Serif"/>
          <family val="1"/>
          <scheme val="none"/>
        </font>
      </dxf>
    </rfmt>
    <rfmt sheetId="2" sqref="BV15" start="0" length="0">
      <dxf>
        <font>
          <color auto="1"/>
          <name val="PT Astra Serif"/>
          <family val="1"/>
          <scheme val="none"/>
        </font>
      </dxf>
    </rfmt>
    <rfmt sheetId="2" sqref="BW15" start="0" length="0">
      <dxf>
        <font>
          <color auto="1"/>
          <name val="PT Astra Serif"/>
          <family val="1"/>
          <scheme val="none"/>
        </font>
      </dxf>
    </rfmt>
    <rfmt sheetId="2" sqref="BX15" start="0" length="0">
      <dxf>
        <font>
          <color auto="1"/>
          <name val="PT Astra Serif"/>
          <family val="1"/>
          <scheme val="none"/>
        </font>
      </dxf>
    </rfmt>
    <rfmt sheetId="2" sqref="BY15" start="0" length="0">
      <dxf>
        <font>
          <color auto="1"/>
          <name val="PT Astra Serif"/>
          <family val="1"/>
          <scheme val="none"/>
        </font>
      </dxf>
    </rfmt>
    <rfmt sheetId="2" sqref="BZ15" start="0" length="0">
      <dxf>
        <font>
          <color auto="1"/>
          <name val="PT Astra Serif"/>
          <family val="1"/>
          <scheme val="none"/>
        </font>
      </dxf>
    </rfmt>
    <rfmt sheetId="2" sqref="CA15" start="0" length="0">
      <dxf>
        <font>
          <color auto="1"/>
          <name val="PT Astra Serif"/>
          <family val="1"/>
          <scheme val="none"/>
        </font>
      </dxf>
    </rfmt>
    <rfmt sheetId="2" sqref="CB15" start="0" length="0">
      <dxf>
        <font>
          <color auto="1"/>
          <name val="PT Astra Serif"/>
          <family val="1"/>
          <scheme val="none"/>
        </font>
      </dxf>
    </rfmt>
    <rfmt sheetId="2" sqref="CC15" start="0" length="0">
      <dxf>
        <font>
          <color auto="1"/>
          <name val="PT Astra Serif"/>
          <family val="1"/>
          <scheme val="none"/>
        </font>
      </dxf>
    </rfmt>
    <rfmt sheetId="2" sqref="CD15" start="0" length="0">
      <dxf>
        <font>
          <color auto="1"/>
          <name val="PT Astra Serif"/>
          <family val="1"/>
          <scheme val="none"/>
        </font>
      </dxf>
    </rfmt>
    <rfmt sheetId="2" sqref="CE15" start="0" length="0">
      <dxf>
        <font>
          <color auto="1"/>
          <name val="PT Astra Serif"/>
          <family val="1"/>
          <scheme val="none"/>
        </font>
      </dxf>
    </rfmt>
    <rfmt sheetId="2" sqref="CF15" start="0" length="0">
      <dxf>
        <font>
          <color auto="1"/>
          <name val="PT Astra Serif"/>
          <family val="1"/>
          <scheme val="none"/>
        </font>
      </dxf>
    </rfmt>
    <rfmt sheetId="2" sqref="CG15" start="0" length="0">
      <dxf>
        <font>
          <color auto="1"/>
          <name val="PT Astra Serif"/>
          <family val="1"/>
          <scheme val="none"/>
        </font>
      </dxf>
    </rfmt>
    <rfmt sheetId="2" sqref="CH15" start="0" length="0">
      <dxf>
        <font>
          <color auto="1"/>
          <name val="PT Astra Serif"/>
          <family val="1"/>
          <scheme val="none"/>
        </font>
      </dxf>
    </rfmt>
    <rfmt sheetId="2" sqref="CI15" start="0" length="0">
      <dxf>
        <font>
          <color auto="1"/>
          <name val="PT Astra Serif"/>
          <family val="1"/>
          <scheme val="none"/>
        </font>
      </dxf>
    </rfmt>
    <rfmt sheetId="2" sqref="CJ15" start="0" length="0">
      <dxf>
        <font>
          <color auto="1"/>
          <name val="PT Astra Serif"/>
          <family val="1"/>
          <scheme val="none"/>
        </font>
      </dxf>
    </rfmt>
    <rfmt sheetId="2" sqref="CK15" start="0" length="0">
      <dxf>
        <font>
          <color auto="1"/>
          <name val="PT Astra Serif"/>
          <family val="1"/>
          <scheme val="none"/>
        </font>
      </dxf>
    </rfmt>
    <rfmt sheetId="2" sqref="CL15" start="0" length="0">
      <dxf>
        <font>
          <color auto="1"/>
          <name val="PT Astra Serif"/>
          <family val="1"/>
          <scheme val="none"/>
        </font>
      </dxf>
    </rfmt>
    <rfmt sheetId="2" sqref="CM15" start="0" length="0">
      <dxf>
        <font>
          <color auto="1"/>
          <name val="PT Astra Serif"/>
          <family val="1"/>
          <scheme val="none"/>
        </font>
      </dxf>
    </rfmt>
    <rfmt sheetId="2" sqref="CN15" start="0" length="0">
      <dxf>
        <font>
          <color auto="1"/>
          <name val="PT Astra Serif"/>
          <family val="1"/>
          <scheme val="none"/>
        </font>
      </dxf>
    </rfmt>
    <rfmt sheetId="2" sqref="CO15" start="0" length="0">
      <dxf>
        <font>
          <color auto="1"/>
          <name val="PT Astra Serif"/>
          <family val="1"/>
          <scheme val="none"/>
        </font>
      </dxf>
    </rfmt>
    <rfmt sheetId="2" sqref="CP15" start="0" length="0">
      <dxf>
        <font>
          <color auto="1"/>
          <name val="PT Astra Serif"/>
          <family val="1"/>
          <scheme val="none"/>
        </font>
      </dxf>
    </rfmt>
    <rfmt sheetId="2" sqref="CQ15" start="0" length="0">
      <dxf>
        <font>
          <color auto="1"/>
          <name val="PT Astra Serif"/>
          <family val="1"/>
          <scheme val="none"/>
        </font>
      </dxf>
    </rfmt>
    <rfmt sheetId="2" sqref="CR15" start="0" length="0">
      <dxf>
        <font>
          <color auto="1"/>
          <name val="PT Astra Serif"/>
          <family val="1"/>
          <scheme val="none"/>
        </font>
      </dxf>
    </rfmt>
    <rfmt sheetId="2" sqref="CS15" start="0" length="0">
      <dxf>
        <font>
          <color auto="1"/>
          <name val="PT Astra Serif"/>
          <family val="1"/>
          <scheme val="none"/>
        </font>
      </dxf>
    </rfmt>
    <rfmt sheetId="2" sqref="CT15" start="0" length="0">
      <dxf>
        <font>
          <color auto="1"/>
          <name val="PT Astra Serif"/>
          <family val="1"/>
          <scheme val="none"/>
        </font>
      </dxf>
    </rfmt>
  </rrc>
  <rrc rId="4398" sId="2" ref="A15:XFD15" action="deleteRow">
    <rfmt sheetId="2" xfDxf="1" sqref="A15:XFD15" start="0" length="0">
      <dxf>
        <font>
          <color auto="1"/>
          <name val="PT Astra Serif"/>
          <family val="1"/>
          <scheme val="none"/>
        </font>
      </dxf>
    </rfmt>
    <rfmt sheetId="2" sqref="A15" start="0" length="0">
      <dxf>
        <font>
          <sz val="13"/>
          <color auto="1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      </is>
      </nc>
      <ndxf>
        <font>
          <i/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Лист1!F47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Лист1!H47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Лист1!J47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Лист1!L47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Лист1!N47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Лист1!P47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Лист1!R47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color auto="1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>
        <font>
          <color auto="1"/>
          <name val="PT Astra Serif"/>
          <family val="1"/>
          <scheme val="none"/>
        </font>
      </dxf>
    </rfmt>
    <rfmt sheetId="2" sqref="U15" start="0" length="0">
      <dxf>
        <font>
          <color auto="1"/>
          <name val="PT Astra Serif"/>
          <family val="1"/>
          <scheme val="none"/>
        </font>
      </dxf>
    </rfmt>
    <rfmt sheetId="2" sqref="V15" start="0" length="0">
      <dxf>
        <font>
          <color auto="1"/>
          <name val="PT Astra Serif"/>
          <family val="1"/>
          <scheme val="none"/>
        </font>
      </dxf>
    </rfmt>
    <rfmt sheetId="2" sqref="W15" start="0" length="0">
      <dxf>
        <font>
          <color auto="1"/>
          <name val="PT Astra Serif"/>
          <family val="1"/>
          <scheme val="none"/>
        </font>
      </dxf>
    </rfmt>
    <rfmt sheetId="2" sqref="X15" start="0" length="0">
      <dxf>
        <font>
          <color auto="1"/>
          <name val="PT Astra Serif"/>
          <family val="1"/>
          <scheme val="none"/>
        </font>
      </dxf>
    </rfmt>
    <rfmt sheetId="2" sqref="Y15" start="0" length="0">
      <dxf>
        <font>
          <color auto="1"/>
          <name val="PT Astra Serif"/>
          <family val="1"/>
          <scheme val="none"/>
        </font>
      </dxf>
    </rfmt>
    <rfmt sheetId="2" sqref="Z15" start="0" length="0">
      <dxf>
        <font>
          <color auto="1"/>
          <name val="PT Astra Serif"/>
          <family val="1"/>
          <scheme val="none"/>
        </font>
      </dxf>
    </rfmt>
    <rfmt sheetId="2" sqref="AA15" start="0" length="0">
      <dxf>
        <font>
          <color auto="1"/>
          <name val="PT Astra Serif"/>
          <family val="1"/>
          <scheme val="none"/>
        </font>
      </dxf>
    </rfmt>
    <rfmt sheetId="2" sqref="AB15" start="0" length="0">
      <dxf>
        <font>
          <color auto="1"/>
          <name val="PT Astra Serif"/>
          <family val="1"/>
          <scheme val="none"/>
        </font>
      </dxf>
    </rfmt>
    <rfmt sheetId="2" sqref="AC15" start="0" length="0">
      <dxf>
        <font>
          <color auto="1"/>
          <name val="PT Astra Serif"/>
          <family val="1"/>
          <scheme val="none"/>
        </font>
      </dxf>
    </rfmt>
    <rfmt sheetId="2" sqref="AD15" start="0" length="0">
      <dxf>
        <font>
          <color auto="1"/>
          <name val="PT Astra Serif"/>
          <family val="1"/>
          <scheme val="none"/>
        </font>
      </dxf>
    </rfmt>
    <rfmt sheetId="2" sqref="AE15" start="0" length="0">
      <dxf>
        <font>
          <color auto="1"/>
          <name val="PT Astra Serif"/>
          <family val="1"/>
          <scheme val="none"/>
        </font>
      </dxf>
    </rfmt>
    <rfmt sheetId="2" sqref="AF15" start="0" length="0">
      <dxf>
        <font>
          <color auto="1"/>
          <name val="PT Astra Serif"/>
          <family val="1"/>
          <scheme val="none"/>
        </font>
      </dxf>
    </rfmt>
    <rfmt sheetId="2" sqref="AG15" start="0" length="0">
      <dxf>
        <font>
          <color auto="1"/>
          <name val="PT Astra Serif"/>
          <family val="1"/>
          <scheme val="none"/>
        </font>
      </dxf>
    </rfmt>
    <rfmt sheetId="2" sqref="AH15" start="0" length="0">
      <dxf>
        <font>
          <color auto="1"/>
          <name val="PT Astra Serif"/>
          <family val="1"/>
          <scheme val="none"/>
        </font>
      </dxf>
    </rfmt>
    <rfmt sheetId="2" sqref="AI15" start="0" length="0">
      <dxf>
        <font>
          <color auto="1"/>
          <name val="PT Astra Serif"/>
          <family val="1"/>
          <scheme val="none"/>
        </font>
      </dxf>
    </rfmt>
    <rfmt sheetId="2" sqref="AJ15" start="0" length="0">
      <dxf>
        <font>
          <color auto="1"/>
          <name val="PT Astra Serif"/>
          <family val="1"/>
          <scheme val="none"/>
        </font>
      </dxf>
    </rfmt>
    <rfmt sheetId="2" sqref="AK15" start="0" length="0">
      <dxf>
        <font>
          <color auto="1"/>
          <name val="PT Astra Serif"/>
          <family val="1"/>
          <scheme val="none"/>
        </font>
      </dxf>
    </rfmt>
    <rfmt sheetId="2" sqref="AL15" start="0" length="0">
      <dxf>
        <font>
          <color auto="1"/>
          <name val="PT Astra Serif"/>
          <family val="1"/>
          <scheme val="none"/>
        </font>
      </dxf>
    </rfmt>
    <rfmt sheetId="2" sqref="AM15" start="0" length="0">
      <dxf>
        <font>
          <color auto="1"/>
          <name val="PT Astra Serif"/>
          <family val="1"/>
          <scheme val="none"/>
        </font>
      </dxf>
    </rfmt>
    <rfmt sheetId="2" sqref="AN15" start="0" length="0">
      <dxf>
        <font>
          <color auto="1"/>
          <name val="PT Astra Serif"/>
          <family val="1"/>
          <scheme val="none"/>
        </font>
      </dxf>
    </rfmt>
    <rfmt sheetId="2" sqref="AO15" start="0" length="0">
      <dxf>
        <font>
          <color auto="1"/>
          <name val="PT Astra Serif"/>
          <family val="1"/>
          <scheme val="none"/>
        </font>
      </dxf>
    </rfmt>
    <rfmt sheetId="2" sqref="AP15" start="0" length="0">
      <dxf>
        <font>
          <color auto="1"/>
          <name val="PT Astra Serif"/>
          <family val="1"/>
          <scheme val="none"/>
        </font>
      </dxf>
    </rfmt>
    <rfmt sheetId="2" sqref="AQ15" start="0" length="0">
      <dxf>
        <font>
          <color auto="1"/>
          <name val="PT Astra Serif"/>
          <family val="1"/>
          <scheme val="none"/>
        </font>
      </dxf>
    </rfmt>
    <rfmt sheetId="2" sqref="AR15" start="0" length="0">
      <dxf>
        <font>
          <color auto="1"/>
          <name val="PT Astra Serif"/>
          <family val="1"/>
          <scheme val="none"/>
        </font>
      </dxf>
    </rfmt>
    <rfmt sheetId="2" sqref="AS15" start="0" length="0">
      <dxf>
        <font>
          <color auto="1"/>
          <name val="PT Astra Serif"/>
          <family val="1"/>
          <scheme val="none"/>
        </font>
      </dxf>
    </rfmt>
    <rfmt sheetId="2" sqref="AT15" start="0" length="0">
      <dxf>
        <font>
          <color auto="1"/>
          <name val="PT Astra Serif"/>
          <family val="1"/>
          <scheme val="none"/>
        </font>
      </dxf>
    </rfmt>
    <rfmt sheetId="2" sqref="AU15" start="0" length="0">
      <dxf>
        <font>
          <color auto="1"/>
          <name val="PT Astra Serif"/>
          <family val="1"/>
          <scheme val="none"/>
        </font>
      </dxf>
    </rfmt>
    <rfmt sheetId="2" sqref="AV15" start="0" length="0">
      <dxf>
        <font>
          <color auto="1"/>
          <name val="PT Astra Serif"/>
          <family val="1"/>
          <scheme val="none"/>
        </font>
      </dxf>
    </rfmt>
    <rfmt sheetId="2" sqref="AW15" start="0" length="0">
      <dxf>
        <font>
          <color auto="1"/>
          <name val="PT Astra Serif"/>
          <family val="1"/>
          <scheme val="none"/>
        </font>
      </dxf>
    </rfmt>
    <rfmt sheetId="2" sqref="AX15" start="0" length="0">
      <dxf>
        <font>
          <color auto="1"/>
          <name val="PT Astra Serif"/>
          <family val="1"/>
          <scheme val="none"/>
        </font>
      </dxf>
    </rfmt>
    <rfmt sheetId="2" sqref="AY15" start="0" length="0">
      <dxf>
        <font>
          <color auto="1"/>
          <name val="PT Astra Serif"/>
          <family val="1"/>
          <scheme val="none"/>
        </font>
      </dxf>
    </rfmt>
    <rfmt sheetId="2" sqref="AZ15" start="0" length="0">
      <dxf>
        <font>
          <color auto="1"/>
          <name val="PT Astra Serif"/>
          <family val="1"/>
          <scheme val="none"/>
        </font>
      </dxf>
    </rfmt>
    <rfmt sheetId="2" sqref="BA15" start="0" length="0">
      <dxf>
        <font>
          <color auto="1"/>
          <name val="PT Astra Serif"/>
          <family val="1"/>
          <scheme val="none"/>
        </font>
      </dxf>
    </rfmt>
    <rfmt sheetId="2" sqref="BB15" start="0" length="0">
      <dxf>
        <font>
          <color auto="1"/>
          <name val="PT Astra Serif"/>
          <family val="1"/>
          <scheme val="none"/>
        </font>
      </dxf>
    </rfmt>
    <rfmt sheetId="2" sqref="BC15" start="0" length="0">
      <dxf>
        <font>
          <color auto="1"/>
          <name val="PT Astra Serif"/>
          <family val="1"/>
          <scheme val="none"/>
        </font>
      </dxf>
    </rfmt>
    <rfmt sheetId="2" sqref="BD15" start="0" length="0">
      <dxf>
        <font>
          <color auto="1"/>
          <name val="PT Astra Serif"/>
          <family val="1"/>
          <scheme val="none"/>
        </font>
      </dxf>
    </rfmt>
    <rfmt sheetId="2" sqref="BE15" start="0" length="0">
      <dxf>
        <font>
          <color auto="1"/>
          <name val="PT Astra Serif"/>
          <family val="1"/>
          <scheme val="none"/>
        </font>
      </dxf>
    </rfmt>
    <rfmt sheetId="2" sqref="BF15" start="0" length="0">
      <dxf>
        <font>
          <color auto="1"/>
          <name val="PT Astra Serif"/>
          <family val="1"/>
          <scheme val="none"/>
        </font>
      </dxf>
    </rfmt>
    <rfmt sheetId="2" sqref="BG15" start="0" length="0">
      <dxf>
        <font>
          <color auto="1"/>
          <name val="PT Astra Serif"/>
          <family val="1"/>
          <scheme val="none"/>
        </font>
      </dxf>
    </rfmt>
    <rfmt sheetId="2" sqref="BH15" start="0" length="0">
      <dxf>
        <font>
          <color auto="1"/>
          <name val="PT Astra Serif"/>
          <family val="1"/>
          <scheme val="none"/>
        </font>
      </dxf>
    </rfmt>
    <rfmt sheetId="2" sqref="BI15" start="0" length="0">
      <dxf>
        <font>
          <color auto="1"/>
          <name val="PT Astra Serif"/>
          <family val="1"/>
          <scheme val="none"/>
        </font>
      </dxf>
    </rfmt>
    <rfmt sheetId="2" sqref="BJ15" start="0" length="0">
      <dxf>
        <font>
          <color auto="1"/>
          <name val="PT Astra Serif"/>
          <family val="1"/>
          <scheme val="none"/>
        </font>
      </dxf>
    </rfmt>
    <rfmt sheetId="2" sqref="BK15" start="0" length="0">
      <dxf>
        <font>
          <color auto="1"/>
          <name val="PT Astra Serif"/>
          <family val="1"/>
          <scheme val="none"/>
        </font>
      </dxf>
    </rfmt>
    <rfmt sheetId="2" sqref="BL15" start="0" length="0">
      <dxf>
        <font>
          <color auto="1"/>
          <name val="PT Astra Serif"/>
          <family val="1"/>
          <scheme val="none"/>
        </font>
      </dxf>
    </rfmt>
    <rfmt sheetId="2" sqref="BM15" start="0" length="0">
      <dxf>
        <font>
          <color auto="1"/>
          <name val="PT Astra Serif"/>
          <family val="1"/>
          <scheme val="none"/>
        </font>
      </dxf>
    </rfmt>
    <rfmt sheetId="2" sqref="BN15" start="0" length="0">
      <dxf>
        <font>
          <color auto="1"/>
          <name val="PT Astra Serif"/>
          <family val="1"/>
          <scheme val="none"/>
        </font>
      </dxf>
    </rfmt>
    <rfmt sheetId="2" sqref="BO15" start="0" length="0">
      <dxf>
        <font>
          <color auto="1"/>
          <name val="PT Astra Serif"/>
          <family val="1"/>
          <scheme val="none"/>
        </font>
      </dxf>
    </rfmt>
    <rfmt sheetId="2" sqref="BP15" start="0" length="0">
      <dxf>
        <font>
          <color auto="1"/>
          <name val="PT Astra Serif"/>
          <family val="1"/>
          <scheme val="none"/>
        </font>
      </dxf>
    </rfmt>
    <rfmt sheetId="2" sqref="BQ15" start="0" length="0">
      <dxf>
        <font>
          <color auto="1"/>
          <name val="PT Astra Serif"/>
          <family val="1"/>
          <scheme val="none"/>
        </font>
      </dxf>
    </rfmt>
    <rfmt sheetId="2" sqref="BR15" start="0" length="0">
      <dxf>
        <font>
          <color auto="1"/>
          <name val="PT Astra Serif"/>
          <family val="1"/>
          <scheme val="none"/>
        </font>
      </dxf>
    </rfmt>
    <rfmt sheetId="2" sqref="BS15" start="0" length="0">
      <dxf>
        <font>
          <color auto="1"/>
          <name val="PT Astra Serif"/>
          <family val="1"/>
          <scheme val="none"/>
        </font>
      </dxf>
    </rfmt>
    <rfmt sheetId="2" sqref="BT15" start="0" length="0">
      <dxf>
        <font>
          <color auto="1"/>
          <name val="PT Astra Serif"/>
          <family val="1"/>
          <scheme val="none"/>
        </font>
      </dxf>
    </rfmt>
    <rfmt sheetId="2" sqref="BU15" start="0" length="0">
      <dxf>
        <font>
          <color auto="1"/>
          <name val="PT Astra Serif"/>
          <family val="1"/>
          <scheme val="none"/>
        </font>
      </dxf>
    </rfmt>
    <rfmt sheetId="2" sqref="BV15" start="0" length="0">
      <dxf>
        <font>
          <color auto="1"/>
          <name val="PT Astra Serif"/>
          <family val="1"/>
          <scheme val="none"/>
        </font>
      </dxf>
    </rfmt>
    <rfmt sheetId="2" sqref="BW15" start="0" length="0">
      <dxf>
        <font>
          <color auto="1"/>
          <name val="PT Astra Serif"/>
          <family val="1"/>
          <scheme val="none"/>
        </font>
      </dxf>
    </rfmt>
    <rfmt sheetId="2" sqref="BX15" start="0" length="0">
      <dxf>
        <font>
          <color auto="1"/>
          <name val="PT Astra Serif"/>
          <family val="1"/>
          <scheme val="none"/>
        </font>
      </dxf>
    </rfmt>
    <rfmt sheetId="2" sqref="BY15" start="0" length="0">
      <dxf>
        <font>
          <color auto="1"/>
          <name val="PT Astra Serif"/>
          <family val="1"/>
          <scheme val="none"/>
        </font>
      </dxf>
    </rfmt>
    <rfmt sheetId="2" sqref="BZ15" start="0" length="0">
      <dxf>
        <font>
          <color auto="1"/>
          <name val="PT Astra Serif"/>
          <family val="1"/>
          <scheme val="none"/>
        </font>
      </dxf>
    </rfmt>
    <rfmt sheetId="2" sqref="CA15" start="0" length="0">
      <dxf>
        <font>
          <color auto="1"/>
          <name val="PT Astra Serif"/>
          <family val="1"/>
          <scheme val="none"/>
        </font>
      </dxf>
    </rfmt>
    <rfmt sheetId="2" sqref="CB15" start="0" length="0">
      <dxf>
        <font>
          <color auto="1"/>
          <name val="PT Astra Serif"/>
          <family val="1"/>
          <scheme val="none"/>
        </font>
      </dxf>
    </rfmt>
    <rfmt sheetId="2" sqref="CC15" start="0" length="0">
      <dxf>
        <font>
          <color auto="1"/>
          <name val="PT Astra Serif"/>
          <family val="1"/>
          <scheme val="none"/>
        </font>
      </dxf>
    </rfmt>
    <rfmt sheetId="2" sqref="CD15" start="0" length="0">
      <dxf>
        <font>
          <color auto="1"/>
          <name val="PT Astra Serif"/>
          <family val="1"/>
          <scheme val="none"/>
        </font>
      </dxf>
    </rfmt>
    <rfmt sheetId="2" sqref="CE15" start="0" length="0">
      <dxf>
        <font>
          <color auto="1"/>
          <name val="PT Astra Serif"/>
          <family val="1"/>
          <scheme val="none"/>
        </font>
      </dxf>
    </rfmt>
    <rfmt sheetId="2" sqref="CF15" start="0" length="0">
      <dxf>
        <font>
          <color auto="1"/>
          <name val="PT Astra Serif"/>
          <family val="1"/>
          <scheme val="none"/>
        </font>
      </dxf>
    </rfmt>
    <rfmt sheetId="2" sqref="CG15" start="0" length="0">
      <dxf>
        <font>
          <color auto="1"/>
          <name val="PT Astra Serif"/>
          <family val="1"/>
          <scheme val="none"/>
        </font>
      </dxf>
    </rfmt>
    <rfmt sheetId="2" sqref="CH15" start="0" length="0">
      <dxf>
        <font>
          <color auto="1"/>
          <name val="PT Astra Serif"/>
          <family val="1"/>
          <scheme val="none"/>
        </font>
      </dxf>
    </rfmt>
    <rfmt sheetId="2" sqref="CI15" start="0" length="0">
      <dxf>
        <font>
          <color auto="1"/>
          <name val="PT Astra Serif"/>
          <family val="1"/>
          <scheme val="none"/>
        </font>
      </dxf>
    </rfmt>
    <rfmt sheetId="2" sqref="CJ15" start="0" length="0">
      <dxf>
        <font>
          <color auto="1"/>
          <name val="PT Astra Serif"/>
          <family val="1"/>
          <scheme val="none"/>
        </font>
      </dxf>
    </rfmt>
    <rfmt sheetId="2" sqref="CK15" start="0" length="0">
      <dxf>
        <font>
          <color auto="1"/>
          <name val="PT Astra Serif"/>
          <family val="1"/>
          <scheme val="none"/>
        </font>
      </dxf>
    </rfmt>
    <rfmt sheetId="2" sqref="CL15" start="0" length="0">
      <dxf>
        <font>
          <color auto="1"/>
          <name val="PT Astra Serif"/>
          <family val="1"/>
          <scheme val="none"/>
        </font>
      </dxf>
    </rfmt>
    <rfmt sheetId="2" sqref="CM15" start="0" length="0">
      <dxf>
        <font>
          <color auto="1"/>
          <name val="PT Astra Serif"/>
          <family val="1"/>
          <scheme val="none"/>
        </font>
      </dxf>
    </rfmt>
    <rfmt sheetId="2" sqref="CN15" start="0" length="0">
      <dxf>
        <font>
          <color auto="1"/>
          <name val="PT Astra Serif"/>
          <family val="1"/>
          <scheme val="none"/>
        </font>
      </dxf>
    </rfmt>
    <rfmt sheetId="2" sqref="CO15" start="0" length="0">
      <dxf>
        <font>
          <color auto="1"/>
          <name val="PT Astra Serif"/>
          <family val="1"/>
          <scheme val="none"/>
        </font>
      </dxf>
    </rfmt>
    <rfmt sheetId="2" sqref="CP15" start="0" length="0">
      <dxf>
        <font>
          <color auto="1"/>
          <name val="PT Astra Serif"/>
          <family val="1"/>
          <scheme val="none"/>
        </font>
      </dxf>
    </rfmt>
    <rfmt sheetId="2" sqref="CQ15" start="0" length="0">
      <dxf>
        <font>
          <color auto="1"/>
          <name val="PT Astra Serif"/>
          <family val="1"/>
          <scheme val="none"/>
        </font>
      </dxf>
    </rfmt>
    <rfmt sheetId="2" sqref="CR15" start="0" length="0">
      <dxf>
        <font>
          <color auto="1"/>
          <name val="PT Astra Serif"/>
          <family val="1"/>
          <scheme val="none"/>
        </font>
      </dxf>
    </rfmt>
    <rfmt sheetId="2" sqref="CS15" start="0" length="0">
      <dxf>
        <font>
          <color auto="1"/>
          <name val="PT Astra Serif"/>
          <family val="1"/>
          <scheme val="none"/>
        </font>
      </dxf>
    </rfmt>
    <rfmt sheetId="2" sqref="CT15" start="0" length="0">
      <dxf>
        <font>
          <color auto="1"/>
          <name val="PT Astra Serif"/>
          <family val="1"/>
          <scheme val="none"/>
        </font>
      </dxf>
    </rfmt>
  </rrc>
  <rrc rId="4399" sId="2" ref="A15:XFD15" action="deleteRow">
    <rfmt sheetId="2" xfDxf="1" sqref="A15:XFD15" start="0" length="0">
      <dxf>
        <font>
          <name val="PT Astra Serif"/>
          <family val="1"/>
          <scheme val="none"/>
        </font>
        <fill>
          <patternFill patternType="solid">
            <bgColor theme="0"/>
          </patternFill>
        </fill>
      </dxf>
    </rfmt>
    <rcc rId="0" sId="2" dxf="1">
      <nc r="A15" t="inlineStr">
        <is>
          <t>2.3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5" t="inlineStr">
        <is>
          <t>Региональный проект "Борьба с онкологическими заболеваниями", всего</t>
        </is>
      </nc>
      <ndxf>
        <font>
          <b/>
          <sz val="13"/>
          <name val="PT Astra Serif"/>
          <family val="1"/>
          <scheme val="none"/>
        </font>
        <alignment horizontal="left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>
        <fill>
          <patternFill patternType="none">
            <bgColor indexed="65"/>
          </patternFill>
        </fill>
      </dxf>
    </rfmt>
    <rfmt sheetId="2" sqref="U15" start="0" length="0">
      <dxf>
        <fill>
          <patternFill patternType="none">
            <bgColor indexed="65"/>
          </patternFill>
        </fill>
      </dxf>
    </rfmt>
    <rfmt sheetId="2" sqref="V15" start="0" length="0">
      <dxf>
        <fill>
          <patternFill patternType="none">
            <bgColor indexed="65"/>
          </patternFill>
        </fill>
      </dxf>
    </rfmt>
    <rfmt sheetId="2" sqref="W15" start="0" length="0">
      <dxf>
        <fill>
          <patternFill patternType="none">
            <bgColor indexed="65"/>
          </patternFill>
        </fill>
      </dxf>
    </rfmt>
    <rfmt sheetId="2" sqref="X15" start="0" length="0">
      <dxf>
        <fill>
          <patternFill patternType="none">
            <bgColor indexed="65"/>
          </patternFill>
        </fill>
      </dxf>
    </rfmt>
    <rfmt sheetId="2" sqref="Y15" start="0" length="0">
      <dxf>
        <fill>
          <patternFill patternType="none">
            <bgColor indexed="65"/>
          </patternFill>
        </fill>
      </dxf>
    </rfmt>
    <rfmt sheetId="2" sqref="Z15" start="0" length="0">
      <dxf>
        <fill>
          <patternFill patternType="none">
            <bgColor indexed="65"/>
          </patternFill>
        </fill>
      </dxf>
    </rfmt>
    <rfmt sheetId="2" sqref="AA15" start="0" length="0">
      <dxf>
        <fill>
          <patternFill patternType="none">
            <bgColor indexed="65"/>
          </patternFill>
        </fill>
      </dxf>
    </rfmt>
    <rfmt sheetId="2" sqref="AB15" start="0" length="0">
      <dxf>
        <fill>
          <patternFill patternType="none">
            <bgColor indexed="65"/>
          </patternFill>
        </fill>
      </dxf>
    </rfmt>
    <rfmt sheetId="2" sqref="AC15" start="0" length="0">
      <dxf>
        <fill>
          <patternFill patternType="none">
            <bgColor indexed="65"/>
          </patternFill>
        </fill>
      </dxf>
    </rfmt>
    <rfmt sheetId="2" sqref="AD15" start="0" length="0">
      <dxf>
        <fill>
          <patternFill patternType="none">
            <bgColor indexed="65"/>
          </patternFill>
        </fill>
      </dxf>
    </rfmt>
    <rfmt sheetId="2" sqref="AE15" start="0" length="0">
      <dxf>
        <fill>
          <patternFill patternType="none">
            <bgColor indexed="65"/>
          </patternFill>
        </fill>
      </dxf>
    </rfmt>
    <rfmt sheetId="2" sqref="AF15" start="0" length="0">
      <dxf>
        <fill>
          <patternFill patternType="none">
            <bgColor indexed="65"/>
          </patternFill>
        </fill>
      </dxf>
    </rfmt>
    <rfmt sheetId="2" sqref="AG15" start="0" length="0">
      <dxf>
        <fill>
          <patternFill patternType="none">
            <bgColor indexed="65"/>
          </patternFill>
        </fill>
      </dxf>
    </rfmt>
    <rfmt sheetId="2" sqref="AH15" start="0" length="0">
      <dxf>
        <fill>
          <patternFill patternType="none">
            <bgColor indexed="65"/>
          </patternFill>
        </fill>
      </dxf>
    </rfmt>
    <rfmt sheetId="2" sqref="AI15" start="0" length="0">
      <dxf>
        <fill>
          <patternFill patternType="none">
            <bgColor indexed="65"/>
          </patternFill>
        </fill>
      </dxf>
    </rfmt>
    <rfmt sheetId="2" sqref="AJ15" start="0" length="0">
      <dxf>
        <fill>
          <patternFill patternType="none">
            <bgColor indexed="65"/>
          </patternFill>
        </fill>
      </dxf>
    </rfmt>
    <rfmt sheetId="2" sqref="AK15" start="0" length="0">
      <dxf>
        <fill>
          <patternFill patternType="none">
            <bgColor indexed="65"/>
          </patternFill>
        </fill>
      </dxf>
    </rfmt>
    <rfmt sheetId="2" sqref="AL15" start="0" length="0">
      <dxf>
        <fill>
          <patternFill patternType="none">
            <bgColor indexed="65"/>
          </patternFill>
        </fill>
      </dxf>
    </rfmt>
    <rfmt sheetId="2" sqref="AM15" start="0" length="0">
      <dxf>
        <fill>
          <patternFill patternType="none">
            <bgColor indexed="65"/>
          </patternFill>
        </fill>
      </dxf>
    </rfmt>
    <rfmt sheetId="2" sqref="AN15" start="0" length="0">
      <dxf>
        <fill>
          <patternFill patternType="none">
            <bgColor indexed="65"/>
          </patternFill>
        </fill>
      </dxf>
    </rfmt>
    <rfmt sheetId="2" sqref="AO15" start="0" length="0">
      <dxf>
        <fill>
          <patternFill patternType="none">
            <bgColor indexed="65"/>
          </patternFill>
        </fill>
      </dxf>
    </rfmt>
    <rfmt sheetId="2" sqref="AP15" start="0" length="0">
      <dxf>
        <fill>
          <patternFill patternType="none">
            <bgColor indexed="65"/>
          </patternFill>
        </fill>
      </dxf>
    </rfmt>
    <rfmt sheetId="2" sqref="AQ15" start="0" length="0">
      <dxf>
        <fill>
          <patternFill patternType="none">
            <bgColor indexed="65"/>
          </patternFill>
        </fill>
      </dxf>
    </rfmt>
    <rfmt sheetId="2" sqref="AR15" start="0" length="0">
      <dxf>
        <fill>
          <patternFill patternType="none">
            <bgColor indexed="65"/>
          </patternFill>
        </fill>
      </dxf>
    </rfmt>
    <rfmt sheetId="2" sqref="AS15" start="0" length="0">
      <dxf>
        <fill>
          <patternFill patternType="none">
            <bgColor indexed="65"/>
          </patternFill>
        </fill>
      </dxf>
    </rfmt>
    <rfmt sheetId="2" sqref="AT15" start="0" length="0">
      <dxf>
        <fill>
          <patternFill patternType="none">
            <bgColor indexed="65"/>
          </patternFill>
        </fill>
      </dxf>
    </rfmt>
    <rfmt sheetId="2" sqref="AU15" start="0" length="0">
      <dxf>
        <fill>
          <patternFill patternType="none">
            <bgColor indexed="65"/>
          </patternFill>
        </fill>
      </dxf>
    </rfmt>
    <rfmt sheetId="2" sqref="AV15" start="0" length="0">
      <dxf>
        <fill>
          <patternFill patternType="none">
            <bgColor indexed="65"/>
          </patternFill>
        </fill>
      </dxf>
    </rfmt>
    <rfmt sheetId="2" sqref="AW15" start="0" length="0">
      <dxf>
        <fill>
          <patternFill patternType="none">
            <bgColor indexed="65"/>
          </patternFill>
        </fill>
      </dxf>
    </rfmt>
    <rfmt sheetId="2" sqref="AX15" start="0" length="0">
      <dxf>
        <fill>
          <patternFill patternType="none">
            <bgColor indexed="65"/>
          </patternFill>
        </fill>
      </dxf>
    </rfmt>
    <rfmt sheetId="2" sqref="AY15" start="0" length="0">
      <dxf>
        <fill>
          <patternFill patternType="none">
            <bgColor indexed="65"/>
          </patternFill>
        </fill>
      </dxf>
    </rfmt>
    <rfmt sheetId="2" sqref="AZ15" start="0" length="0">
      <dxf>
        <fill>
          <patternFill patternType="none">
            <bgColor indexed="65"/>
          </patternFill>
        </fill>
      </dxf>
    </rfmt>
    <rfmt sheetId="2" sqref="BA15" start="0" length="0">
      <dxf>
        <fill>
          <patternFill patternType="none">
            <bgColor indexed="65"/>
          </patternFill>
        </fill>
      </dxf>
    </rfmt>
    <rfmt sheetId="2" sqref="BB15" start="0" length="0">
      <dxf>
        <fill>
          <patternFill patternType="none">
            <bgColor indexed="65"/>
          </patternFill>
        </fill>
      </dxf>
    </rfmt>
    <rfmt sheetId="2" sqref="BC15" start="0" length="0">
      <dxf>
        <fill>
          <patternFill patternType="none">
            <bgColor indexed="65"/>
          </patternFill>
        </fill>
      </dxf>
    </rfmt>
    <rfmt sheetId="2" sqref="BD15" start="0" length="0">
      <dxf>
        <fill>
          <patternFill patternType="none">
            <bgColor indexed="65"/>
          </patternFill>
        </fill>
      </dxf>
    </rfmt>
    <rfmt sheetId="2" sqref="BE15" start="0" length="0">
      <dxf>
        <fill>
          <patternFill patternType="none">
            <bgColor indexed="65"/>
          </patternFill>
        </fill>
      </dxf>
    </rfmt>
    <rfmt sheetId="2" sqref="BF15" start="0" length="0">
      <dxf>
        <fill>
          <patternFill patternType="none">
            <bgColor indexed="65"/>
          </patternFill>
        </fill>
      </dxf>
    </rfmt>
    <rfmt sheetId="2" sqref="BG15" start="0" length="0">
      <dxf>
        <fill>
          <patternFill patternType="none">
            <bgColor indexed="65"/>
          </patternFill>
        </fill>
      </dxf>
    </rfmt>
    <rfmt sheetId="2" sqref="BH15" start="0" length="0">
      <dxf>
        <fill>
          <patternFill patternType="none">
            <bgColor indexed="65"/>
          </patternFill>
        </fill>
      </dxf>
    </rfmt>
    <rfmt sheetId="2" sqref="BI15" start="0" length="0">
      <dxf>
        <fill>
          <patternFill patternType="none">
            <bgColor indexed="65"/>
          </patternFill>
        </fill>
      </dxf>
    </rfmt>
    <rfmt sheetId="2" sqref="BJ15" start="0" length="0">
      <dxf>
        <fill>
          <patternFill patternType="none">
            <bgColor indexed="65"/>
          </patternFill>
        </fill>
      </dxf>
    </rfmt>
    <rfmt sheetId="2" sqref="BK15" start="0" length="0">
      <dxf>
        <fill>
          <patternFill patternType="none">
            <bgColor indexed="65"/>
          </patternFill>
        </fill>
      </dxf>
    </rfmt>
    <rfmt sheetId="2" sqref="BL15" start="0" length="0">
      <dxf>
        <fill>
          <patternFill patternType="none">
            <bgColor indexed="65"/>
          </patternFill>
        </fill>
      </dxf>
    </rfmt>
    <rfmt sheetId="2" sqref="BM15" start="0" length="0">
      <dxf>
        <fill>
          <patternFill patternType="none">
            <bgColor indexed="65"/>
          </patternFill>
        </fill>
      </dxf>
    </rfmt>
    <rfmt sheetId="2" sqref="BN15" start="0" length="0">
      <dxf>
        <fill>
          <patternFill patternType="none">
            <bgColor indexed="65"/>
          </patternFill>
        </fill>
      </dxf>
    </rfmt>
    <rfmt sheetId="2" sqref="BO15" start="0" length="0">
      <dxf>
        <fill>
          <patternFill patternType="none">
            <bgColor indexed="65"/>
          </patternFill>
        </fill>
      </dxf>
    </rfmt>
    <rfmt sheetId="2" sqref="BP15" start="0" length="0">
      <dxf>
        <fill>
          <patternFill patternType="none">
            <bgColor indexed="65"/>
          </patternFill>
        </fill>
      </dxf>
    </rfmt>
    <rfmt sheetId="2" sqref="BQ15" start="0" length="0">
      <dxf>
        <fill>
          <patternFill patternType="none">
            <bgColor indexed="65"/>
          </patternFill>
        </fill>
      </dxf>
    </rfmt>
    <rfmt sheetId="2" sqref="BR15" start="0" length="0">
      <dxf>
        <fill>
          <patternFill patternType="none">
            <bgColor indexed="65"/>
          </patternFill>
        </fill>
      </dxf>
    </rfmt>
    <rfmt sheetId="2" sqref="BS15" start="0" length="0">
      <dxf>
        <fill>
          <patternFill patternType="none">
            <bgColor indexed="65"/>
          </patternFill>
        </fill>
      </dxf>
    </rfmt>
    <rfmt sheetId="2" sqref="BT15" start="0" length="0">
      <dxf>
        <fill>
          <patternFill patternType="none">
            <bgColor indexed="65"/>
          </patternFill>
        </fill>
      </dxf>
    </rfmt>
    <rfmt sheetId="2" sqref="BU15" start="0" length="0">
      <dxf>
        <fill>
          <patternFill patternType="none">
            <bgColor indexed="65"/>
          </patternFill>
        </fill>
      </dxf>
    </rfmt>
    <rfmt sheetId="2" sqref="BV15" start="0" length="0">
      <dxf>
        <fill>
          <patternFill patternType="none">
            <bgColor indexed="65"/>
          </patternFill>
        </fill>
      </dxf>
    </rfmt>
    <rfmt sheetId="2" sqref="BW15" start="0" length="0">
      <dxf>
        <fill>
          <patternFill patternType="none">
            <bgColor indexed="65"/>
          </patternFill>
        </fill>
      </dxf>
    </rfmt>
    <rfmt sheetId="2" sqref="BX15" start="0" length="0">
      <dxf>
        <fill>
          <patternFill patternType="none">
            <bgColor indexed="65"/>
          </patternFill>
        </fill>
      </dxf>
    </rfmt>
    <rfmt sheetId="2" sqref="BY15" start="0" length="0">
      <dxf>
        <fill>
          <patternFill patternType="none">
            <bgColor indexed="65"/>
          </patternFill>
        </fill>
      </dxf>
    </rfmt>
    <rfmt sheetId="2" sqref="BZ15" start="0" length="0">
      <dxf>
        <fill>
          <patternFill patternType="none">
            <bgColor indexed="65"/>
          </patternFill>
        </fill>
      </dxf>
    </rfmt>
    <rfmt sheetId="2" sqref="CA15" start="0" length="0">
      <dxf>
        <fill>
          <patternFill patternType="none">
            <bgColor indexed="65"/>
          </patternFill>
        </fill>
      </dxf>
    </rfmt>
    <rfmt sheetId="2" sqref="CB15" start="0" length="0">
      <dxf>
        <fill>
          <patternFill patternType="none">
            <bgColor indexed="65"/>
          </patternFill>
        </fill>
      </dxf>
    </rfmt>
    <rfmt sheetId="2" sqref="CC15" start="0" length="0">
      <dxf>
        <fill>
          <patternFill patternType="none">
            <bgColor indexed="65"/>
          </patternFill>
        </fill>
      </dxf>
    </rfmt>
    <rfmt sheetId="2" sqref="CD15" start="0" length="0">
      <dxf>
        <fill>
          <patternFill patternType="none">
            <bgColor indexed="65"/>
          </patternFill>
        </fill>
      </dxf>
    </rfmt>
    <rfmt sheetId="2" sqref="CE15" start="0" length="0">
      <dxf>
        <fill>
          <patternFill patternType="none">
            <bgColor indexed="65"/>
          </patternFill>
        </fill>
      </dxf>
    </rfmt>
    <rfmt sheetId="2" sqref="CF15" start="0" length="0">
      <dxf>
        <fill>
          <patternFill patternType="none">
            <bgColor indexed="65"/>
          </patternFill>
        </fill>
      </dxf>
    </rfmt>
    <rfmt sheetId="2" sqref="CG15" start="0" length="0">
      <dxf>
        <fill>
          <patternFill patternType="none">
            <bgColor indexed="65"/>
          </patternFill>
        </fill>
      </dxf>
    </rfmt>
    <rfmt sheetId="2" sqref="CH15" start="0" length="0">
      <dxf>
        <fill>
          <patternFill patternType="none">
            <bgColor indexed="65"/>
          </patternFill>
        </fill>
      </dxf>
    </rfmt>
    <rfmt sheetId="2" sqref="CI15" start="0" length="0">
      <dxf>
        <fill>
          <patternFill patternType="none">
            <bgColor indexed="65"/>
          </patternFill>
        </fill>
      </dxf>
    </rfmt>
    <rfmt sheetId="2" sqref="CJ15" start="0" length="0">
      <dxf>
        <fill>
          <patternFill patternType="none">
            <bgColor indexed="65"/>
          </patternFill>
        </fill>
      </dxf>
    </rfmt>
    <rfmt sheetId="2" sqref="CK15" start="0" length="0">
      <dxf>
        <fill>
          <patternFill patternType="none">
            <bgColor indexed="65"/>
          </patternFill>
        </fill>
      </dxf>
    </rfmt>
    <rfmt sheetId="2" sqref="CL15" start="0" length="0">
      <dxf>
        <fill>
          <patternFill patternType="none">
            <bgColor indexed="65"/>
          </patternFill>
        </fill>
      </dxf>
    </rfmt>
    <rfmt sheetId="2" sqref="CM15" start="0" length="0">
      <dxf>
        <fill>
          <patternFill patternType="none">
            <bgColor indexed="65"/>
          </patternFill>
        </fill>
      </dxf>
    </rfmt>
    <rfmt sheetId="2" sqref="CN15" start="0" length="0">
      <dxf>
        <fill>
          <patternFill patternType="none">
            <bgColor indexed="65"/>
          </patternFill>
        </fill>
      </dxf>
    </rfmt>
    <rfmt sheetId="2" sqref="CO15" start="0" length="0">
      <dxf>
        <fill>
          <patternFill patternType="none">
            <bgColor indexed="65"/>
          </patternFill>
        </fill>
      </dxf>
    </rfmt>
    <rfmt sheetId="2" sqref="CP15" start="0" length="0">
      <dxf>
        <fill>
          <patternFill patternType="none">
            <bgColor indexed="65"/>
          </patternFill>
        </fill>
      </dxf>
    </rfmt>
    <rfmt sheetId="2" sqref="CQ15" start="0" length="0">
      <dxf>
        <fill>
          <patternFill patternType="none">
            <bgColor indexed="65"/>
          </patternFill>
        </fill>
      </dxf>
    </rfmt>
    <rfmt sheetId="2" sqref="CR15" start="0" length="0">
      <dxf>
        <fill>
          <patternFill patternType="none">
            <bgColor indexed="65"/>
          </patternFill>
        </fill>
      </dxf>
    </rfmt>
    <rfmt sheetId="2" sqref="CS15" start="0" length="0">
      <dxf>
        <fill>
          <patternFill patternType="none">
            <bgColor indexed="65"/>
          </patternFill>
        </fill>
      </dxf>
    </rfmt>
    <rfmt sheetId="2" sqref="CT15" start="0" length="0">
      <dxf>
        <fill>
          <patternFill patternType="none">
            <bgColor indexed="65"/>
          </patternFill>
        </fill>
      </dxf>
    </rfmt>
  </rrc>
  <rrc rId="4400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1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Переоснащение медицинских организаций, оказывающих медицинскую помощь больным с онкологическими заболеваниями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2" sId="2" ref="A15:XFD15" action="deleteRow">
    <rfmt sheetId="2" xfDxf="1" sqref="A15:XFD15" start="0" length="0">
      <dxf>
        <font>
          <name val="PT Astra Serif"/>
          <family val="1"/>
          <scheme val="none"/>
        </font>
        <fill>
          <patternFill patternType="solid">
            <bgColor theme="0"/>
          </patternFill>
        </fill>
      </dxf>
    </rfmt>
    <rcc rId="0" sId="2" dxf="1">
      <nc r="A15" t="inlineStr">
        <is>
          <t>2.4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5" t="inlineStr">
        <is>
      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>
        <fill>
          <patternFill patternType="none">
            <bgColor indexed="65"/>
          </patternFill>
        </fill>
      </dxf>
    </rfmt>
    <rfmt sheetId="2" sqref="U15" start="0" length="0">
      <dxf>
        <fill>
          <patternFill patternType="none">
            <bgColor indexed="65"/>
          </patternFill>
        </fill>
      </dxf>
    </rfmt>
    <rfmt sheetId="2" sqref="V15" start="0" length="0">
      <dxf>
        <fill>
          <patternFill patternType="none">
            <bgColor indexed="65"/>
          </patternFill>
        </fill>
      </dxf>
    </rfmt>
    <rfmt sheetId="2" sqref="W15" start="0" length="0">
      <dxf>
        <fill>
          <patternFill patternType="none">
            <bgColor indexed="65"/>
          </patternFill>
        </fill>
      </dxf>
    </rfmt>
    <rfmt sheetId="2" sqref="X15" start="0" length="0">
      <dxf>
        <fill>
          <patternFill patternType="none">
            <bgColor indexed="65"/>
          </patternFill>
        </fill>
      </dxf>
    </rfmt>
    <rfmt sheetId="2" sqref="Y15" start="0" length="0">
      <dxf>
        <fill>
          <patternFill patternType="none">
            <bgColor indexed="65"/>
          </patternFill>
        </fill>
      </dxf>
    </rfmt>
    <rfmt sheetId="2" sqref="Z15" start="0" length="0">
      <dxf>
        <fill>
          <patternFill patternType="none">
            <bgColor indexed="65"/>
          </patternFill>
        </fill>
      </dxf>
    </rfmt>
    <rfmt sheetId="2" sqref="AA15" start="0" length="0">
      <dxf>
        <fill>
          <patternFill patternType="none">
            <bgColor indexed="65"/>
          </patternFill>
        </fill>
      </dxf>
    </rfmt>
    <rfmt sheetId="2" sqref="AB15" start="0" length="0">
      <dxf>
        <fill>
          <patternFill patternType="none">
            <bgColor indexed="65"/>
          </patternFill>
        </fill>
      </dxf>
    </rfmt>
    <rfmt sheetId="2" sqref="AC15" start="0" length="0">
      <dxf>
        <fill>
          <patternFill patternType="none">
            <bgColor indexed="65"/>
          </patternFill>
        </fill>
      </dxf>
    </rfmt>
    <rfmt sheetId="2" sqref="AD15" start="0" length="0">
      <dxf>
        <fill>
          <patternFill patternType="none">
            <bgColor indexed="65"/>
          </patternFill>
        </fill>
      </dxf>
    </rfmt>
    <rfmt sheetId="2" sqref="AE15" start="0" length="0">
      <dxf>
        <fill>
          <patternFill patternType="none">
            <bgColor indexed="65"/>
          </patternFill>
        </fill>
      </dxf>
    </rfmt>
    <rfmt sheetId="2" sqref="AF15" start="0" length="0">
      <dxf>
        <fill>
          <patternFill patternType="none">
            <bgColor indexed="65"/>
          </patternFill>
        </fill>
      </dxf>
    </rfmt>
    <rfmt sheetId="2" sqref="AG15" start="0" length="0">
      <dxf>
        <fill>
          <patternFill patternType="none">
            <bgColor indexed="65"/>
          </patternFill>
        </fill>
      </dxf>
    </rfmt>
    <rfmt sheetId="2" sqref="AH15" start="0" length="0">
      <dxf>
        <fill>
          <patternFill patternType="none">
            <bgColor indexed="65"/>
          </patternFill>
        </fill>
      </dxf>
    </rfmt>
    <rfmt sheetId="2" sqref="AI15" start="0" length="0">
      <dxf>
        <fill>
          <patternFill patternType="none">
            <bgColor indexed="65"/>
          </patternFill>
        </fill>
      </dxf>
    </rfmt>
    <rfmt sheetId="2" sqref="AJ15" start="0" length="0">
      <dxf>
        <fill>
          <patternFill patternType="none">
            <bgColor indexed="65"/>
          </patternFill>
        </fill>
      </dxf>
    </rfmt>
    <rfmt sheetId="2" sqref="AK15" start="0" length="0">
      <dxf>
        <fill>
          <patternFill patternType="none">
            <bgColor indexed="65"/>
          </patternFill>
        </fill>
      </dxf>
    </rfmt>
    <rfmt sheetId="2" sqref="AL15" start="0" length="0">
      <dxf>
        <fill>
          <patternFill patternType="none">
            <bgColor indexed="65"/>
          </patternFill>
        </fill>
      </dxf>
    </rfmt>
    <rfmt sheetId="2" sqref="AM15" start="0" length="0">
      <dxf>
        <fill>
          <patternFill patternType="none">
            <bgColor indexed="65"/>
          </patternFill>
        </fill>
      </dxf>
    </rfmt>
    <rfmt sheetId="2" sqref="AN15" start="0" length="0">
      <dxf>
        <fill>
          <patternFill patternType="none">
            <bgColor indexed="65"/>
          </patternFill>
        </fill>
      </dxf>
    </rfmt>
    <rfmt sheetId="2" sqref="AO15" start="0" length="0">
      <dxf>
        <fill>
          <patternFill patternType="none">
            <bgColor indexed="65"/>
          </patternFill>
        </fill>
      </dxf>
    </rfmt>
    <rfmt sheetId="2" sqref="AP15" start="0" length="0">
      <dxf>
        <fill>
          <patternFill patternType="none">
            <bgColor indexed="65"/>
          </patternFill>
        </fill>
      </dxf>
    </rfmt>
    <rfmt sheetId="2" sqref="AQ15" start="0" length="0">
      <dxf>
        <fill>
          <patternFill patternType="none">
            <bgColor indexed="65"/>
          </patternFill>
        </fill>
      </dxf>
    </rfmt>
    <rfmt sheetId="2" sqref="AR15" start="0" length="0">
      <dxf>
        <fill>
          <patternFill patternType="none">
            <bgColor indexed="65"/>
          </patternFill>
        </fill>
      </dxf>
    </rfmt>
    <rfmt sheetId="2" sqref="AS15" start="0" length="0">
      <dxf>
        <fill>
          <patternFill patternType="none">
            <bgColor indexed="65"/>
          </patternFill>
        </fill>
      </dxf>
    </rfmt>
    <rfmt sheetId="2" sqref="AT15" start="0" length="0">
      <dxf>
        <fill>
          <patternFill patternType="none">
            <bgColor indexed="65"/>
          </patternFill>
        </fill>
      </dxf>
    </rfmt>
    <rfmt sheetId="2" sqref="AU15" start="0" length="0">
      <dxf>
        <fill>
          <patternFill patternType="none">
            <bgColor indexed="65"/>
          </patternFill>
        </fill>
      </dxf>
    </rfmt>
    <rfmt sheetId="2" sqref="AV15" start="0" length="0">
      <dxf>
        <fill>
          <patternFill patternType="none">
            <bgColor indexed="65"/>
          </patternFill>
        </fill>
      </dxf>
    </rfmt>
    <rfmt sheetId="2" sqref="AW15" start="0" length="0">
      <dxf>
        <fill>
          <patternFill patternType="none">
            <bgColor indexed="65"/>
          </patternFill>
        </fill>
      </dxf>
    </rfmt>
    <rfmt sheetId="2" sqref="AX15" start="0" length="0">
      <dxf>
        <fill>
          <patternFill patternType="none">
            <bgColor indexed="65"/>
          </patternFill>
        </fill>
      </dxf>
    </rfmt>
    <rfmt sheetId="2" sqref="AY15" start="0" length="0">
      <dxf>
        <fill>
          <patternFill patternType="none">
            <bgColor indexed="65"/>
          </patternFill>
        </fill>
      </dxf>
    </rfmt>
    <rfmt sheetId="2" sqref="AZ15" start="0" length="0">
      <dxf>
        <fill>
          <patternFill patternType="none">
            <bgColor indexed="65"/>
          </patternFill>
        </fill>
      </dxf>
    </rfmt>
    <rfmt sheetId="2" sqref="BA15" start="0" length="0">
      <dxf>
        <fill>
          <patternFill patternType="none">
            <bgColor indexed="65"/>
          </patternFill>
        </fill>
      </dxf>
    </rfmt>
    <rfmt sheetId="2" sqref="BB15" start="0" length="0">
      <dxf>
        <fill>
          <patternFill patternType="none">
            <bgColor indexed="65"/>
          </patternFill>
        </fill>
      </dxf>
    </rfmt>
    <rfmt sheetId="2" sqref="BC15" start="0" length="0">
      <dxf>
        <fill>
          <patternFill patternType="none">
            <bgColor indexed="65"/>
          </patternFill>
        </fill>
      </dxf>
    </rfmt>
    <rfmt sheetId="2" sqref="BD15" start="0" length="0">
      <dxf>
        <fill>
          <patternFill patternType="none">
            <bgColor indexed="65"/>
          </patternFill>
        </fill>
      </dxf>
    </rfmt>
    <rfmt sheetId="2" sqref="BE15" start="0" length="0">
      <dxf>
        <fill>
          <patternFill patternType="none">
            <bgColor indexed="65"/>
          </patternFill>
        </fill>
      </dxf>
    </rfmt>
    <rfmt sheetId="2" sqref="BF15" start="0" length="0">
      <dxf>
        <fill>
          <patternFill patternType="none">
            <bgColor indexed="65"/>
          </patternFill>
        </fill>
      </dxf>
    </rfmt>
    <rfmt sheetId="2" sqref="BG15" start="0" length="0">
      <dxf>
        <fill>
          <patternFill patternType="none">
            <bgColor indexed="65"/>
          </patternFill>
        </fill>
      </dxf>
    </rfmt>
    <rfmt sheetId="2" sqref="BH15" start="0" length="0">
      <dxf>
        <fill>
          <patternFill patternType="none">
            <bgColor indexed="65"/>
          </patternFill>
        </fill>
      </dxf>
    </rfmt>
    <rfmt sheetId="2" sqref="BI15" start="0" length="0">
      <dxf>
        <fill>
          <patternFill patternType="none">
            <bgColor indexed="65"/>
          </patternFill>
        </fill>
      </dxf>
    </rfmt>
    <rfmt sheetId="2" sqref="BJ15" start="0" length="0">
      <dxf>
        <fill>
          <patternFill patternType="none">
            <bgColor indexed="65"/>
          </patternFill>
        </fill>
      </dxf>
    </rfmt>
    <rfmt sheetId="2" sqref="BK15" start="0" length="0">
      <dxf>
        <fill>
          <patternFill patternType="none">
            <bgColor indexed="65"/>
          </patternFill>
        </fill>
      </dxf>
    </rfmt>
    <rfmt sheetId="2" sqref="BL15" start="0" length="0">
      <dxf>
        <fill>
          <patternFill patternType="none">
            <bgColor indexed="65"/>
          </patternFill>
        </fill>
      </dxf>
    </rfmt>
    <rfmt sheetId="2" sqref="BM15" start="0" length="0">
      <dxf>
        <fill>
          <patternFill patternType="none">
            <bgColor indexed="65"/>
          </patternFill>
        </fill>
      </dxf>
    </rfmt>
    <rfmt sheetId="2" sqref="BN15" start="0" length="0">
      <dxf>
        <fill>
          <patternFill patternType="none">
            <bgColor indexed="65"/>
          </patternFill>
        </fill>
      </dxf>
    </rfmt>
    <rfmt sheetId="2" sqref="BO15" start="0" length="0">
      <dxf>
        <fill>
          <patternFill patternType="none">
            <bgColor indexed="65"/>
          </patternFill>
        </fill>
      </dxf>
    </rfmt>
    <rfmt sheetId="2" sqref="BP15" start="0" length="0">
      <dxf>
        <fill>
          <patternFill patternType="none">
            <bgColor indexed="65"/>
          </patternFill>
        </fill>
      </dxf>
    </rfmt>
    <rfmt sheetId="2" sqref="BQ15" start="0" length="0">
      <dxf>
        <fill>
          <patternFill patternType="none">
            <bgColor indexed="65"/>
          </patternFill>
        </fill>
      </dxf>
    </rfmt>
    <rfmt sheetId="2" sqref="BR15" start="0" length="0">
      <dxf>
        <fill>
          <patternFill patternType="none">
            <bgColor indexed="65"/>
          </patternFill>
        </fill>
      </dxf>
    </rfmt>
    <rfmt sheetId="2" sqref="BS15" start="0" length="0">
      <dxf>
        <fill>
          <patternFill patternType="none">
            <bgColor indexed="65"/>
          </patternFill>
        </fill>
      </dxf>
    </rfmt>
    <rfmt sheetId="2" sqref="BT15" start="0" length="0">
      <dxf>
        <fill>
          <patternFill patternType="none">
            <bgColor indexed="65"/>
          </patternFill>
        </fill>
      </dxf>
    </rfmt>
    <rfmt sheetId="2" sqref="BU15" start="0" length="0">
      <dxf>
        <fill>
          <patternFill patternType="none">
            <bgColor indexed="65"/>
          </patternFill>
        </fill>
      </dxf>
    </rfmt>
    <rfmt sheetId="2" sqref="BV15" start="0" length="0">
      <dxf>
        <fill>
          <patternFill patternType="none">
            <bgColor indexed="65"/>
          </patternFill>
        </fill>
      </dxf>
    </rfmt>
    <rfmt sheetId="2" sqref="BW15" start="0" length="0">
      <dxf>
        <fill>
          <patternFill patternType="none">
            <bgColor indexed="65"/>
          </patternFill>
        </fill>
      </dxf>
    </rfmt>
    <rfmt sheetId="2" sqref="BX15" start="0" length="0">
      <dxf>
        <fill>
          <patternFill patternType="none">
            <bgColor indexed="65"/>
          </patternFill>
        </fill>
      </dxf>
    </rfmt>
    <rfmt sheetId="2" sqref="BY15" start="0" length="0">
      <dxf>
        <fill>
          <patternFill patternType="none">
            <bgColor indexed="65"/>
          </patternFill>
        </fill>
      </dxf>
    </rfmt>
    <rfmt sheetId="2" sqref="BZ15" start="0" length="0">
      <dxf>
        <fill>
          <patternFill patternType="none">
            <bgColor indexed="65"/>
          </patternFill>
        </fill>
      </dxf>
    </rfmt>
    <rfmt sheetId="2" sqref="CA15" start="0" length="0">
      <dxf>
        <fill>
          <patternFill patternType="none">
            <bgColor indexed="65"/>
          </patternFill>
        </fill>
      </dxf>
    </rfmt>
    <rfmt sheetId="2" sqref="CB15" start="0" length="0">
      <dxf>
        <fill>
          <patternFill patternType="none">
            <bgColor indexed="65"/>
          </patternFill>
        </fill>
      </dxf>
    </rfmt>
    <rfmt sheetId="2" sqref="CC15" start="0" length="0">
      <dxf>
        <fill>
          <patternFill patternType="none">
            <bgColor indexed="65"/>
          </patternFill>
        </fill>
      </dxf>
    </rfmt>
    <rfmt sheetId="2" sqref="CD15" start="0" length="0">
      <dxf>
        <fill>
          <patternFill patternType="none">
            <bgColor indexed="65"/>
          </patternFill>
        </fill>
      </dxf>
    </rfmt>
    <rfmt sheetId="2" sqref="CE15" start="0" length="0">
      <dxf>
        <fill>
          <patternFill patternType="none">
            <bgColor indexed="65"/>
          </patternFill>
        </fill>
      </dxf>
    </rfmt>
    <rfmt sheetId="2" sqref="CF15" start="0" length="0">
      <dxf>
        <fill>
          <patternFill patternType="none">
            <bgColor indexed="65"/>
          </patternFill>
        </fill>
      </dxf>
    </rfmt>
    <rfmt sheetId="2" sqref="CG15" start="0" length="0">
      <dxf>
        <fill>
          <patternFill patternType="none">
            <bgColor indexed="65"/>
          </patternFill>
        </fill>
      </dxf>
    </rfmt>
    <rfmt sheetId="2" sqref="CH15" start="0" length="0">
      <dxf>
        <fill>
          <patternFill patternType="none">
            <bgColor indexed="65"/>
          </patternFill>
        </fill>
      </dxf>
    </rfmt>
    <rfmt sheetId="2" sqref="CI15" start="0" length="0">
      <dxf>
        <fill>
          <patternFill patternType="none">
            <bgColor indexed="65"/>
          </patternFill>
        </fill>
      </dxf>
    </rfmt>
    <rfmt sheetId="2" sqref="CJ15" start="0" length="0">
      <dxf>
        <fill>
          <patternFill patternType="none">
            <bgColor indexed="65"/>
          </patternFill>
        </fill>
      </dxf>
    </rfmt>
    <rfmt sheetId="2" sqref="CK15" start="0" length="0">
      <dxf>
        <fill>
          <patternFill patternType="none">
            <bgColor indexed="65"/>
          </patternFill>
        </fill>
      </dxf>
    </rfmt>
    <rfmt sheetId="2" sqref="CL15" start="0" length="0">
      <dxf>
        <fill>
          <patternFill patternType="none">
            <bgColor indexed="65"/>
          </patternFill>
        </fill>
      </dxf>
    </rfmt>
    <rfmt sheetId="2" sqref="CM15" start="0" length="0">
      <dxf>
        <fill>
          <patternFill patternType="none">
            <bgColor indexed="65"/>
          </patternFill>
        </fill>
      </dxf>
    </rfmt>
    <rfmt sheetId="2" sqref="CN15" start="0" length="0">
      <dxf>
        <fill>
          <patternFill patternType="none">
            <bgColor indexed="65"/>
          </patternFill>
        </fill>
      </dxf>
    </rfmt>
    <rfmt sheetId="2" sqref="CO15" start="0" length="0">
      <dxf>
        <fill>
          <patternFill patternType="none">
            <bgColor indexed="65"/>
          </patternFill>
        </fill>
      </dxf>
    </rfmt>
    <rfmt sheetId="2" sqref="CP15" start="0" length="0">
      <dxf>
        <fill>
          <patternFill patternType="none">
            <bgColor indexed="65"/>
          </patternFill>
        </fill>
      </dxf>
    </rfmt>
    <rfmt sheetId="2" sqref="CQ15" start="0" length="0">
      <dxf>
        <fill>
          <patternFill patternType="none">
            <bgColor indexed="65"/>
          </patternFill>
        </fill>
      </dxf>
    </rfmt>
    <rfmt sheetId="2" sqref="CR15" start="0" length="0">
      <dxf>
        <fill>
          <patternFill patternType="none">
            <bgColor indexed="65"/>
          </patternFill>
        </fill>
      </dxf>
    </rfmt>
    <rfmt sheetId="2" sqref="CS15" start="0" length="0">
      <dxf>
        <fill>
          <patternFill patternType="none">
            <bgColor indexed="65"/>
          </patternFill>
        </fill>
      </dxf>
    </rfmt>
    <rfmt sheetId="2" sqref="CT15" start="0" length="0">
      <dxf>
        <fill>
          <patternFill patternType="none">
            <bgColor indexed="65"/>
          </patternFill>
        </fill>
      </dxf>
    </rfmt>
  </rrc>
  <rrc rId="4403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4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5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cc rId="0" sId="2" dxf="1">
      <nc r="A15" t="inlineStr">
        <is>
          <t>2.5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5" t="inlineStr">
        <is>
          <t>Региональный проект "Модернизация первичного звена здравоохранения"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6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7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(капитальный ремонт зданий медицинских организаций)</t>
        </is>
      </nc>
      <ndxf>
        <font>
          <i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8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(капитальный ремонт зданий медицинских организаций)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9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(капитальный ремонт зданий медицинских организаций)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0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1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Лист1!H60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Лист1!L60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Лист1!P60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2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Лист1!H61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Лист1!L61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 wrapText="1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2" dxf="1">
      <nc r="J15">
        <f>Лист1!M61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Лист1!P61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3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Лист1!H62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Лист1!L62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Лист1!P62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4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Лист1!H63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Лист1!L63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Лист1!P63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5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Лист1!H64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Лист1!L64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Лист1!P64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6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Лист1!F65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Лист1!H65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Лист1!J65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Лист1!L65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Лист1!P65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Лист1!R65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7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cc rId="0" sId="2" dxf="1">
      <nc r="A16" t="inlineStr">
        <is>
          <t>3.1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6" t="inlineStr">
        <is>
          <t>Региональный проект "Современная школа",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>
        <numFmt numFmtId="164" formatCode="#,##0.0"/>
      </dxf>
    </rfmt>
    <rfmt sheetId="2" sqref="V16" start="0" length="0">
      <dxf>
        <numFmt numFmtId="164" formatCode="#,##0.0"/>
      </dxf>
    </rfmt>
    <rfmt sheetId="2" sqref="W16" start="0" length="0">
      <dxf>
        <numFmt numFmtId="164" formatCode="#,##0.0"/>
      </dxf>
    </rfmt>
    <rfmt sheetId="2" sqref="X16" start="0" length="0">
      <dxf>
        <numFmt numFmtId="164" formatCode="#,##0.0"/>
      </dxf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18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Лист1!H68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Лист1!L68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Лист1!P68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6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6" start="0" length="0">
      <dxf/>
    </rfmt>
    <rfmt sheetId="2" sqref="U16" start="0" length="0">
      <dxf>
        <numFmt numFmtId="164" formatCode="#,##0.0"/>
      </dxf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19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Лист1!H69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Лист1!L69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Лист1!P69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0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Создание новых мест в общеобразовательных организациях, расположенных в сельской местности и поселках городского типа, в части средств, несофинансируемых из федерального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1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2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3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Создание новых мест в общеобразовательных организациях в связи с ростом числа обучающихся, вызванным демографическим фактором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4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Создание новых мест в общеобразовательных организациях в связи с ростом числа обучающихся, вызванным демографическим фактором, в части средств, несофинансируемых из федерального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5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Оснащение зданий средствами обучения и воспитания для размещения общеобразовательных организаций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6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Оснащение зданий для размещения общеобразовательных организаций оборудованием, предусмотренным проектной документацией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7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Создание новых мест в общеобразовательных организациях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8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9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cc rId="0" sId="2" dxf="1">
      <nc r="A16" t="inlineStr">
        <is>
          <t>3.2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6" t="inlineStr">
        <is>
          <t>Региональный проект "Успех каждого ребенка",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0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6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1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2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3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cc rId="0" sId="2" dxf="1">
      <nc r="A16" t="inlineStr">
        <is>
          <t>3.3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6" t="inlineStr">
        <is>
          <t>Региональный проект "Цифровая образовательная среда",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4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6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5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6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Функционирование целевой модели цифровой образовательной среды в профессиональных образовательных организациях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7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cc rId="0" sId="2" dxf="1">
      <nc r="A16" t="inlineStr">
        <is>
          <t>3.4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6" t="inlineStr">
        <is>
          <t>Региональный проект "Патриотическое воспитание граждан Российской Федерации"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8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6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9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40" sId="2" ref="A16:XFD16" action="deleteRow">
    <rfmt sheetId="2" xfDxf="1" sqref="A16:XFD16" start="0" length="0">
      <dxf>
        <font>
          <b/>
          <name val="PT Astra Serif"/>
          <family val="1"/>
          <scheme val="none"/>
        </font>
      </dxf>
    </rfmt>
    <rcc rId="0" sId="2" dxf="1">
      <nc r="A16" t="inlineStr">
        <is>
          <t>3.5</t>
        </is>
      </nc>
      <n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6" t="inlineStr">
        <is>
          <t>Региональный проект "Развитие системы поддержки молодежи ("Молодежь России")"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Лист1!H90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Лист1!L90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Лист1!P90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41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из них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Лист1!H91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Лист1!L91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Лист1!P91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6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42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Реализация программы комплексного развития молодежной политики в регионах Российской Федерации "Регион для молодых"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Лист1!H92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Лист1!L92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Лист1!P92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43" sId="2" ref="A17:XFD17" action="deleteRow">
    <rfmt sheetId="2" xfDxf="1" sqref="A17:XFD17" start="0" length="0">
      <dxf>
        <font>
          <name val="PT Astra Serif"/>
          <family val="1"/>
          <scheme val="none"/>
        </font>
      </dxf>
    </rfmt>
    <rcc rId="0" sId="2" dxf="1">
      <nc r="A17" t="inlineStr">
        <is>
          <t>4.1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7" t="inlineStr">
        <is>
          <t>Региональный проект "Цифровое государственное управление"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">
        <f>Лист1!F94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7">
        <f>Лист1!G94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7">
        <f>Лист1!H94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7">
        <f>Лист1!I94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7">
        <f>Лист1!J94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7">
        <f>Лист1!K94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7">
        <f>Лист1!L94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7">
        <f>Лист1!M94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Лист1!N94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7">
        <f>Лист1!O94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7">
        <f>Лист1!P94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7">
        <f>Лист1!Q94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7">
        <f>Лист1!R94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7">
        <f>Лист1!S94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7">
        <f>Лист1!T94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7">
        <f>Лист1!U94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7">
        <f>G17/C17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7" start="0" length="0">
      <dxf/>
    </rfmt>
    <rfmt sheetId="2" sqref="U17" start="0" length="0">
      <dxf/>
    </rfmt>
    <rfmt sheetId="2" sqref="V17" start="0" length="0">
      <dxf/>
    </rfmt>
    <rfmt sheetId="2" sqref="W17" start="0" length="0">
      <dxf/>
    </rfmt>
    <rfmt sheetId="2" sqref="X17" start="0" length="0">
      <dxf/>
    </rfmt>
    <rfmt sheetId="2" sqref="Y17" start="0" length="0">
      <dxf/>
    </rfmt>
    <rfmt sheetId="2" sqref="Z17" start="0" length="0">
      <dxf/>
    </rfmt>
    <rfmt sheetId="2" sqref="AA17" start="0" length="0">
      <dxf/>
    </rfmt>
    <rfmt sheetId="2" sqref="AB17" start="0" length="0">
      <dxf/>
    </rfmt>
    <rfmt sheetId="2" sqref="AC17" start="0" length="0">
      <dxf/>
    </rfmt>
    <rfmt sheetId="2" sqref="AD17" start="0" length="0">
      <dxf/>
    </rfmt>
    <rfmt sheetId="2" sqref="AE17" start="0" length="0">
      <dxf/>
    </rfmt>
    <rfmt sheetId="2" sqref="AF17" start="0" length="0">
      <dxf/>
    </rfmt>
    <rfmt sheetId="2" sqref="AG17" start="0" length="0">
      <dxf/>
    </rfmt>
    <rfmt sheetId="2" sqref="AH17" start="0" length="0">
      <dxf/>
    </rfmt>
    <rfmt sheetId="2" sqref="AI17" start="0" length="0">
      <dxf/>
    </rfmt>
    <rfmt sheetId="2" sqref="AJ17" start="0" length="0">
      <dxf/>
    </rfmt>
    <rfmt sheetId="2" sqref="AK17" start="0" length="0">
      <dxf/>
    </rfmt>
    <rfmt sheetId="2" sqref="AL17" start="0" length="0">
      <dxf/>
    </rfmt>
    <rfmt sheetId="2" sqref="AM17" start="0" length="0">
      <dxf/>
    </rfmt>
    <rfmt sheetId="2" sqref="AN17" start="0" length="0">
      <dxf/>
    </rfmt>
    <rfmt sheetId="2" sqref="AO17" start="0" length="0">
      <dxf/>
    </rfmt>
    <rfmt sheetId="2" sqref="AP17" start="0" length="0">
      <dxf/>
    </rfmt>
    <rfmt sheetId="2" sqref="AQ17" start="0" length="0">
      <dxf/>
    </rfmt>
    <rfmt sheetId="2" sqref="AR17" start="0" length="0">
      <dxf/>
    </rfmt>
    <rfmt sheetId="2" sqref="AS17" start="0" length="0">
      <dxf/>
    </rfmt>
    <rfmt sheetId="2" sqref="AT17" start="0" length="0">
      <dxf/>
    </rfmt>
    <rfmt sheetId="2" sqref="AU17" start="0" length="0">
      <dxf/>
    </rfmt>
    <rfmt sheetId="2" sqref="AV17" start="0" length="0">
      <dxf/>
    </rfmt>
    <rfmt sheetId="2" sqref="AW17" start="0" length="0">
      <dxf/>
    </rfmt>
    <rfmt sheetId="2" sqref="AX17" start="0" length="0">
      <dxf/>
    </rfmt>
    <rfmt sheetId="2" sqref="AY17" start="0" length="0">
      <dxf/>
    </rfmt>
    <rfmt sheetId="2" sqref="AZ17" start="0" length="0">
      <dxf/>
    </rfmt>
    <rfmt sheetId="2" sqref="BA17" start="0" length="0">
      <dxf/>
    </rfmt>
    <rfmt sheetId="2" sqref="BB17" start="0" length="0">
      <dxf/>
    </rfmt>
    <rfmt sheetId="2" sqref="BC17" start="0" length="0">
      <dxf/>
    </rfmt>
    <rfmt sheetId="2" sqref="BD17" start="0" length="0">
      <dxf/>
    </rfmt>
    <rfmt sheetId="2" sqref="BE17" start="0" length="0">
      <dxf/>
    </rfmt>
    <rfmt sheetId="2" sqref="BF17" start="0" length="0">
      <dxf/>
    </rfmt>
    <rfmt sheetId="2" sqref="BG17" start="0" length="0">
      <dxf/>
    </rfmt>
    <rfmt sheetId="2" sqref="BH17" start="0" length="0">
      <dxf/>
    </rfmt>
    <rfmt sheetId="2" sqref="BI17" start="0" length="0">
      <dxf/>
    </rfmt>
    <rfmt sheetId="2" sqref="BJ17" start="0" length="0">
      <dxf/>
    </rfmt>
    <rfmt sheetId="2" sqref="BK17" start="0" length="0">
      <dxf/>
    </rfmt>
    <rfmt sheetId="2" sqref="BL17" start="0" length="0">
      <dxf/>
    </rfmt>
    <rfmt sheetId="2" sqref="BM17" start="0" length="0">
      <dxf/>
    </rfmt>
    <rfmt sheetId="2" sqref="BN17" start="0" length="0">
      <dxf/>
    </rfmt>
    <rfmt sheetId="2" sqref="BO17" start="0" length="0">
      <dxf/>
    </rfmt>
    <rfmt sheetId="2" sqref="BP17" start="0" length="0">
      <dxf/>
    </rfmt>
    <rfmt sheetId="2" sqref="BQ17" start="0" length="0">
      <dxf/>
    </rfmt>
    <rfmt sheetId="2" sqref="BR17" start="0" length="0">
      <dxf/>
    </rfmt>
    <rfmt sheetId="2" sqref="BS17" start="0" length="0">
      <dxf/>
    </rfmt>
    <rfmt sheetId="2" sqref="BT17" start="0" length="0">
      <dxf/>
    </rfmt>
    <rfmt sheetId="2" sqref="BU17" start="0" length="0">
      <dxf/>
    </rfmt>
    <rfmt sheetId="2" sqref="BV17" start="0" length="0">
      <dxf/>
    </rfmt>
    <rfmt sheetId="2" sqref="BW17" start="0" length="0">
      <dxf/>
    </rfmt>
    <rfmt sheetId="2" sqref="BX17" start="0" length="0">
      <dxf/>
    </rfmt>
    <rfmt sheetId="2" sqref="BY17" start="0" length="0">
      <dxf/>
    </rfmt>
    <rfmt sheetId="2" sqref="BZ17" start="0" length="0">
      <dxf/>
    </rfmt>
    <rfmt sheetId="2" sqref="CA17" start="0" length="0">
      <dxf/>
    </rfmt>
    <rfmt sheetId="2" sqref="CB17" start="0" length="0">
      <dxf/>
    </rfmt>
    <rfmt sheetId="2" sqref="CC17" start="0" length="0">
      <dxf/>
    </rfmt>
    <rfmt sheetId="2" sqref="CD17" start="0" length="0">
      <dxf/>
    </rfmt>
    <rfmt sheetId="2" sqref="CE17" start="0" length="0">
      <dxf/>
    </rfmt>
    <rfmt sheetId="2" sqref="CF17" start="0" length="0">
      <dxf/>
    </rfmt>
    <rfmt sheetId="2" sqref="CG17" start="0" length="0">
      <dxf/>
    </rfmt>
    <rfmt sheetId="2" sqref="CH17" start="0" length="0">
      <dxf/>
    </rfmt>
    <rfmt sheetId="2" sqref="CI17" start="0" length="0">
      <dxf/>
    </rfmt>
    <rfmt sheetId="2" sqref="CJ17" start="0" length="0">
      <dxf/>
    </rfmt>
    <rfmt sheetId="2" sqref="CK17" start="0" length="0">
      <dxf/>
    </rfmt>
    <rfmt sheetId="2" sqref="CL17" start="0" length="0">
      <dxf/>
    </rfmt>
    <rfmt sheetId="2" sqref="CM17" start="0" length="0">
      <dxf/>
    </rfmt>
    <rfmt sheetId="2" sqref="CN17" start="0" length="0">
      <dxf/>
    </rfmt>
    <rfmt sheetId="2" sqref="CO17" start="0" length="0">
      <dxf/>
    </rfmt>
    <rfmt sheetId="2" sqref="CP17" start="0" length="0">
      <dxf/>
    </rfmt>
    <rfmt sheetId="2" sqref="CQ17" start="0" length="0">
      <dxf/>
    </rfmt>
    <rfmt sheetId="2" sqref="CR17" start="0" length="0">
      <dxf/>
    </rfmt>
    <rfmt sheetId="2" sqref="CS17" start="0" length="0">
      <dxf/>
    </rfmt>
    <rfmt sheetId="2" sqref="CT17" start="0" length="0">
      <dxf/>
    </rfmt>
  </rrc>
  <rrc rId="4444" sId="2" ref="A17:XFD17" action="deleteRow">
    <rfmt sheetId="2" xfDxf="1" sqref="A17:XFD17" start="0" length="0">
      <dxf>
        <font>
          <name val="PT Astra Serif"/>
          <family val="1"/>
          <scheme val="none"/>
        </font>
      </dxf>
    </rfmt>
    <rfmt sheetId="2" sqref="A17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7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">
        <f>Лист1!F95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7">
        <f>Лист1!G95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7">
        <f>Лист1!H95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7">
        <f>Лист1!I95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7">
        <f>Лист1!J95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7">
        <f>Лист1!K95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7">
        <f>Лист1!L95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7">
        <f>Лист1!M95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Лист1!N95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7">
        <f>Лист1!O95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7">
        <f>Лист1!P95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7">
        <f>Лист1!Q95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7">
        <f>Лист1!R95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7">
        <f>Лист1!S95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7">
        <f>Лист1!T95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7">
        <f>Лист1!U95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7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7" start="0" length="0">
      <dxf/>
    </rfmt>
    <rfmt sheetId="2" sqref="U17" start="0" length="0">
      <dxf/>
    </rfmt>
    <rfmt sheetId="2" sqref="V17" start="0" length="0">
      <dxf/>
    </rfmt>
    <rfmt sheetId="2" sqref="W17" start="0" length="0">
      <dxf/>
    </rfmt>
    <rfmt sheetId="2" sqref="X17" start="0" length="0">
      <dxf/>
    </rfmt>
    <rfmt sheetId="2" sqref="Y17" start="0" length="0">
      <dxf/>
    </rfmt>
    <rfmt sheetId="2" sqref="Z17" start="0" length="0">
      <dxf/>
    </rfmt>
    <rfmt sheetId="2" sqref="AA17" start="0" length="0">
      <dxf/>
    </rfmt>
    <rfmt sheetId="2" sqref="AB17" start="0" length="0">
      <dxf/>
    </rfmt>
    <rfmt sheetId="2" sqref="AC17" start="0" length="0">
      <dxf/>
    </rfmt>
    <rfmt sheetId="2" sqref="AD17" start="0" length="0">
      <dxf/>
    </rfmt>
    <rfmt sheetId="2" sqref="AE17" start="0" length="0">
      <dxf/>
    </rfmt>
    <rfmt sheetId="2" sqref="AF17" start="0" length="0">
      <dxf/>
    </rfmt>
    <rfmt sheetId="2" sqref="AG17" start="0" length="0">
      <dxf/>
    </rfmt>
    <rfmt sheetId="2" sqref="AH17" start="0" length="0">
      <dxf/>
    </rfmt>
    <rfmt sheetId="2" sqref="AI17" start="0" length="0">
      <dxf/>
    </rfmt>
    <rfmt sheetId="2" sqref="AJ17" start="0" length="0">
      <dxf/>
    </rfmt>
    <rfmt sheetId="2" sqref="AK17" start="0" length="0">
      <dxf/>
    </rfmt>
    <rfmt sheetId="2" sqref="AL17" start="0" length="0">
      <dxf/>
    </rfmt>
    <rfmt sheetId="2" sqref="AM17" start="0" length="0">
      <dxf/>
    </rfmt>
    <rfmt sheetId="2" sqref="AN17" start="0" length="0">
      <dxf/>
    </rfmt>
    <rfmt sheetId="2" sqref="AO17" start="0" length="0">
      <dxf/>
    </rfmt>
    <rfmt sheetId="2" sqref="AP17" start="0" length="0">
      <dxf/>
    </rfmt>
    <rfmt sheetId="2" sqref="AQ17" start="0" length="0">
      <dxf/>
    </rfmt>
    <rfmt sheetId="2" sqref="AR17" start="0" length="0">
      <dxf/>
    </rfmt>
    <rfmt sheetId="2" sqref="AS17" start="0" length="0">
      <dxf/>
    </rfmt>
    <rfmt sheetId="2" sqref="AT17" start="0" length="0">
      <dxf/>
    </rfmt>
    <rfmt sheetId="2" sqref="AU17" start="0" length="0">
      <dxf/>
    </rfmt>
    <rfmt sheetId="2" sqref="AV17" start="0" length="0">
      <dxf/>
    </rfmt>
    <rfmt sheetId="2" sqref="AW17" start="0" length="0">
      <dxf/>
    </rfmt>
    <rfmt sheetId="2" sqref="AX17" start="0" length="0">
      <dxf/>
    </rfmt>
    <rfmt sheetId="2" sqref="AY17" start="0" length="0">
      <dxf/>
    </rfmt>
    <rfmt sheetId="2" sqref="AZ17" start="0" length="0">
      <dxf/>
    </rfmt>
    <rfmt sheetId="2" sqref="BA17" start="0" length="0">
      <dxf/>
    </rfmt>
    <rfmt sheetId="2" sqref="BB17" start="0" length="0">
      <dxf/>
    </rfmt>
    <rfmt sheetId="2" sqref="BC17" start="0" length="0">
      <dxf/>
    </rfmt>
    <rfmt sheetId="2" sqref="BD17" start="0" length="0">
      <dxf/>
    </rfmt>
    <rfmt sheetId="2" sqref="BE17" start="0" length="0">
      <dxf/>
    </rfmt>
    <rfmt sheetId="2" sqref="BF17" start="0" length="0">
      <dxf/>
    </rfmt>
    <rfmt sheetId="2" sqref="BG17" start="0" length="0">
      <dxf/>
    </rfmt>
    <rfmt sheetId="2" sqref="BH17" start="0" length="0">
      <dxf/>
    </rfmt>
    <rfmt sheetId="2" sqref="BI17" start="0" length="0">
      <dxf/>
    </rfmt>
    <rfmt sheetId="2" sqref="BJ17" start="0" length="0">
      <dxf/>
    </rfmt>
    <rfmt sheetId="2" sqref="BK17" start="0" length="0">
      <dxf/>
    </rfmt>
    <rfmt sheetId="2" sqref="BL17" start="0" length="0">
      <dxf/>
    </rfmt>
    <rfmt sheetId="2" sqref="BM17" start="0" length="0">
      <dxf/>
    </rfmt>
    <rfmt sheetId="2" sqref="BN17" start="0" length="0">
      <dxf/>
    </rfmt>
    <rfmt sheetId="2" sqref="BO17" start="0" length="0">
      <dxf/>
    </rfmt>
    <rfmt sheetId="2" sqref="BP17" start="0" length="0">
      <dxf/>
    </rfmt>
    <rfmt sheetId="2" sqref="BQ17" start="0" length="0">
      <dxf/>
    </rfmt>
    <rfmt sheetId="2" sqref="BR17" start="0" length="0">
      <dxf/>
    </rfmt>
    <rfmt sheetId="2" sqref="BS17" start="0" length="0">
      <dxf/>
    </rfmt>
    <rfmt sheetId="2" sqref="BT17" start="0" length="0">
      <dxf/>
    </rfmt>
    <rfmt sheetId="2" sqref="BU17" start="0" length="0">
      <dxf/>
    </rfmt>
    <rfmt sheetId="2" sqref="BV17" start="0" length="0">
      <dxf/>
    </rfmt>
    <rfmt sheetId="2" sqref="BW17" start="0" length="0">
      <dxf/>
    </rfmt>
    <rfmt sheetId="2" sqref="BX17" start="0" length="0">
      <dxf/>
    </rfmt>
    <rfmt sheetId="2" sqref="BY17" start="0" length="0">
      <dxf/>
    </rfmt>
    <rfmt sheetId="2" sqref="BZ17" start="0" length="0">
      <dxf/>
    </rfmt>
    <rfmt sheetId="2" sqref="CA17" start="0" length="0">
      <dxf/>
    </rfmt>
    <rfmt sheetId="2" sqref="CB17" start="0" length="0">
      <dxf/>
    </rfmt>
    <rfmt sheetId="2" sqref="CC17" start="0" length="0">
      <dxf/>
    </rfmt>
    <rfmt sheetId="2" sqref="CD17" start="0" length="0">
      <dxf/>
    </rfmt>
    <rfmt sheetId="2" sqref="CE17" start="0" length="0">
      <dxf/>
    </rfmt>
    <rfmt sheetId="2" sqref="CF17" start="0" length="0">
      <dxf/>
    </rfmt>
    <rfmt sheetId="2" sqref="CG17" start="0" length="0">
      <dxf/>
    </rfmt>
    <rfmt sheetId="2" sqref="CH17" start="0" length="0">
      <dxf/>
    </rfmt>
    <rfmt sheetId="2" sqref="CI17" start="0" length="0">
      <dxf/>
    </rfmt>
    <rfmt sheetId="2" sqref="CJ17" start="0" length="0">
      <dxf/>
    </rfmt>
    <rfmt sheetId="2" sqref="CK17" start="0" length="0">
      <dxf/>
    </rfmt>
    <rfmt sheetId="2" sqref="CL17" start="0" length="0">
      <dxf/>
    </rfmt>
    <rfmt sheetId="2" sqref="CM17" start="0" length="0">
      <dxf/>
    </rfmt>
    <rfmt sheetId="2" sqref="CN17" start="0" length="0">
      <dxf/>
    </rfmt>
    <rfmt sheetId="2" sqref="CO17" start="0" length="0">
      <dxf/>
    </rfmt>
    <rfmt sheetId="2" sqref="CP17" start="0" length="0">
      <dxf/>
    </rfmt>
    <rfmt sheetId="2" sqref="CQ17" start="0" length="0">
      <dxf/>
    </rfmt>
    <rfmt sheetId="2" sqref="CR17" start="0" length="0">
      <dxf/>
    </rfmt>
    <rfmt sheetId="2" sqref="CS17" start="0" length="0">
      <dxf/>
    </rfmt>
    <rfmt sheetId="2" sqref="CT17" start="0" length="0">
      <dxf/>
    </rfmt>
  </rrc>
  <rrc rId="4445" sId="2" ref="A17:XFD17" action="deleteRow">
    <rfmt sheetId="2" xfDxf="1" sqref="A17:XFD17" start="0" length="0">
      <dxf>
        <font>
          <name val="PT Astra Serif"/>
          <family val="1"/>
          <scheme val="none"/>
        </font>
      </dxf>
    </rfmt>
    <rfmt sheetId="2" sqref="A17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7" t="inlineStr">
        <is>
      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">
        <f>Лист1!F96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7">
        <f>Лист1!G96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7">
        <f>Лист1!H96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7">
        <f>Лист1!I96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7">
        <f>Лист1!J96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7">
        <f>Лист1!K96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7">
        <f>Лист1!L96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7">
        <f>Лист1!M96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Лист1!N96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7">
        <f>Лист1!O96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7">
        <f>Лист1!P96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7">
        <f>Лист1!Q96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7">
        <f>Лист1!R96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7">
        <f>Лист1!S96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7">
        <f>Лист1!T96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7">
        <f>Лист1!U96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7">
        <f>G17/C17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7" start="0" length="0">
      <dxf/>
    </rfmt>
    <rfmt sheetId="2" sqref="U17" start="0" length="0">
      <dxf/>
    </rfmt>
    <rfmt sheetId="2" sqref="V17" start="0" length="0">
      <dxf/>
    </rfmt>
    <rfmt sheetId="2" sqref="W17" start="0" length="0">
      <dxf/>
    </rfmt>
    <rfmt sheetId="2" sqref="X17" start="0" length="0">
      <dxf/>
    </rfmt>
    <rfmt sheetId="2" sqref="Y17" start="0" length="0">
      <dxf/>
    </rfmt>
    <rfmt sheetId="2" sqref="Z17" start="0" length="0">
      <dxf/>
    </rfmt>
    <rfmt sheetId="2" sqref="AA17" start="0" length="0">
      <dxf/>
    </rfmt>
    <rfmt sheetId="2" sqref="AB17" start="0" length="0">
      <dxf/>
    </rfmt>
    <rfmt sheetId="2" sqref="AC17" start="0" length="0">
      <dxf/>
    </rfmt>
    <rfmt sheetId="2" sqref="AD17" start="0" length="0">
      <dxf/>
    </rfmt>
    <rfmt sheetId="2" sqref="AE17" start="0" length="0">
      <dxf/>
    </rfmt>
    <rfmt sheetId="2" sqref="AF17" start="0" length="0">
      <dxf/>
    </rfmt>
    <rfmt sheetId="2" sqref="AG17" start="0" length="0">
      <dxf/>
    </rfmt>
    <rfmt sheetId="2" sqref="AH17" start="0" length="0">
      <dxf/>
    </rfmt>
    <rfmt sheetId="2" sqref="AI17" start="0" length="0">
      <dxf/>
    </rfmt>
    <rfmt sheetId="2" sqref="AJ17" start="0" length="0">
      <dxf/>
    </rfmt>
    <rfmt sheetId="2" sqref="AK17" start="0" length="0">
      <dxf/>
    </rfmt>
    <rfmt sheetId="2" sqref="AL17" start="0" length="0">
      <dxf/>
    </rfmt>
    <rfmt sheetId="2" sqref="AM17" start="0" length="0">
      <dxf/>
    </rfmt>
    <rfmt sheetId="2" sqref="AN17" start="0" length="0">
      <dxf/>
    </rfmt>
    <rfmt sheetId="2" sqref="AO17" start="0" length="0">
      <dxf/>
    </rfmt>
    <rfmt sheetId="2" sqref="AP17" start="0" length="0">
      <dxf/>
    </rfmt>
    <rfmt sheetId="2" sqref="AQ17" start="0" length="0">
      <dxf/>
    </rfmt>
    <rfmt sheetId="2" sqref="AR17" start="0" length="0">
      <dxf/>
    </rfmt>
    <rfmt sheetId="2" sqref="AS17" start="0" length="0">
      <dxf/>
    </rfmt>
    <rfmt sheetId="2" sqref="AT17" start="0" length="0">
      <dxf/>
    </rfmt>
    <rfmt sheetId="2" sqref="AU17" start="0" length="0">
      <dxf/>
    </rfmt>
    <rfmt sheetId="2" sqref="AV17" start="0" length="0">
      <dxf/>
    </rfmt>
    <rfmt sheetId="2" sqref="AW17" start="0" length="0">
      <dxf/>
    </rfmt>
    <rfmt sheetId="2" sqref="AX17" start="0" length="0">
      <dxf/>
    </rfmt>
    <rfmt sheetId="2" sqref="AY17" start="0" length="0">
      <dxf/>
    </rfmt>
    <rfmt sheetId="2" sqref="AZ17" start="0" length="0">
      <dxf/>
    </rfmt>
    <rfmt sheetId="2" sqref="BA17" start="0" length="0">
      <dxf/>
    </rfmt>
    <rfmt sheetId="2" sqref="BB17" start="0" length="0">
      <dxf/>
    </rfmt>
    <rfmt sheetId="2" sqref="BC17" start="0" length="0">
      <dxf/>
    </rfmt>
    <rfmt sheetId="2" sqref="BD17" start="0" length="0">
      <dxf/>
    </rfmt>
    <rfmt sheetId="2" sqref="BE17" start="0" length="0">
      <dxf/>
    </rfmt>
    <rfmt sheetId="2" sqref="BF17" start="0" length="0">
      <dxf/>
    </rfmt>
    <rfmt sheetId="2" sqref="BG17" start="0" length="0">
      <dxf/>
    </rfmt>
    <rfmt sheetId="2" sqref="BH17" start="0" length="0">
      <dxf/>
    </rfmt>
    <rfmt sheetId="2" sqref="BI17" start="0" length="0">
      <dxf/>
    </rfmt>
    <rfmt sheetId="2" sqref="BJ17" start="0" length="0">
      <dxf/>
    </rfmt>
    <rfmt sheetId="2" sqref="BK17" start="0" length="0">
      <dxf/>
    </rfmt>
    <rfmt sheetId="2" sqref="BL17" start="0" length="0">
      <dxf/>
    </rfmt>
    <rfmt sheetId="2" sqref="BM17" start="0" length="0">
      <dxf/>
    </rfmt>
    <rfmt sheetId="2" sqref="BN17" start="0" length="0">
      <dxf/>
    </rfmt>
    <rfmt sheetId="2" sqref="BO17" start="0" length="0">
      <dxf/>
    </rfmt>
    <rfmt sheetId="2" sqref="BP17" start="0" length="0">
      <dxf/>
    </rfmt>
    <rfmt sheetId="2" sqref="BQ17" start="0" length="0">
      <dxf/>
    </rfmt>
    <rfmt sheetId="2" sqref="BR17" start="0" length="0">
      <dxf/>
    </rfmt>
    <rfmt sheetId="2" sqref="BS17" start="0" length="0">
      <dxf/>
    </rfmt>
    <rfmt sheetId="2" sqref="BT17" start="0" length="0">
      <dxf/>
    </rfmt>
    <rfmt sheetId="2" sqref="BU17" start="0" length="0">
      <dxf/>
    </rfmt>
    <rfmt sheetId="2" sqref="BV17" start="0" length="0">
      <dxf/>
    </rfmt>
    <rfmt sheetId="2" sqref="BW17" start="0" length="0">
      <dxf/>
    </rfmt>
    <rfmt sheetId="2" sqref="BX17" start="0" length="0">
      <dxf/>
    </rfmt>
    <rfmt sheetId="2" sqref="BY17" start="0" length="0">
      <dxf/>
    </rfmt>
    <rfmt sheetId="2" sqref="BZ17" start="0" length="0">
      <dxf/>
    </rfmt>
    <rfmt sheetId="2" sqref="CA17" start="0" length="0">
      <dxf/>
    </rfmt>
    <rfmt sheetId="2" sqref="CB17" start="0" length="0">
      <dxf/>
    </rfmt>
    <rfmt sheetId="2" sqref="CC17" start="0" length="0">
      <dxf/>
    </rfmt>
    <rfmt sheetId="2" sqref="CD17" start="0" length="0">
      <dxf/>
    </rfmt>
    <rfmt sheetId="2" sqref="CE17" start="0" length="0">
      <dxf/>
    </rfmt>
    <rfmt sheetId="2" sqref="CF17" start="0" length="0">
      <dxf/>
    </rfmt>
    <rfmt sheetId="2" sqref="CG17" start="0" length="0">
      <dxf/>
    </rfmt>
    <rfmt sheetId="2" sqref="CH17" start="0" length="0">
      <dxf/>
    </rfmt>
    <rfmt sheetId="2" sqref="CI17" start="0" length="0">
      <dxf/>
    </rfmt>
    <rfmt sheetId="2" sqref="CJ17" start="0" length="0">
      <dxf/>
    </rfmt>
    <rfmt sheetId="2" sqref="CK17" start="0" length="0">
      <dxf/>
    </rfmt>
    <rfmt sheetId="2" sqref="CL17" start="0" length="0">
      <dxf/>
    </rfmt>
    <rfmt sheetId="2" sqref="CM17" start="0" length="0">
      <dxf/>
    </rfmt>
    <rfmt sheetId="2" sqref="CN17" start="0" length="0">
      <dxf/>
    </rfmt>
    <rfmt sheetId="2" sqref="CO17" start="0" length="0">
      <dxf/>
    </rfmt>
    <rfmt sheetId="2" sqref="CP17" start="0" length="0">
      <dxf/>
    </rfmt>
    <rfmt sheetId="2" sqref="CQ17" start="0" length="0">
      <dxf/>
    </rfmt>
    <rfmt sheetId="2" sqref="CR17" start="0" length="0">
      <dxf/>
    </rfmt>
    <rfmt sheetId="2" sqref="CS17" start="0" length="0">
      <dxf/>
    </rfmt>
    <rfmt sheetId="2" sqref="CT17" start="0" length="0">
      <dxf/>
    </rfmt>
  </rrc>
  <rrc rId="4446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cc rId="0" sId="2" dxf="1">
      <nc r="A18" t="inlineStr">
        <is>
          <t>5.1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8" t="inlineStr">
        <is>
          <t>Региональный проект "Формирование комфортной городской среды", всего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Лист1!H98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Лист1!L98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Лист1!P98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>
        <numFmt numFmtId="164" formatCode="#,##0.0"/>
      </dxf>
    </rfmt>
    <rfmt sheetId="2" sqref="V18" start="0" length="0">
      <dxf>
        <numFmt numFmtId="164" formatCode="#,##0.0"/>
      </dxf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47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Лист1!H99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Лист1!L99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Лист1!P99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8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48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49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Реализация программ формирования современной городской среды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0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Реализация программ формирования современной городской среды в части средств, несофинансируемых из федерального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1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cc rId="0" sId="2" dxf="1">
      <nc r="A18" t="inlineStr">
        <is>
          <t xml:space="preserve">5.2  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8" t="inlineStr">
        <is>
          <t>Региональный проект "Обеспечение устойчивого  сокращения непригодного для проживания жилищного фонда", всего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>
        <font>
          <sz val="11"/>
          <color theme="1"/>
          <name val="Calibri"/>
          <family val="2"/>
          <charset val="204"/>
          <scheme val="minor"/>
        </font>
        <numFmt numFmtId="164" formatCode="#,##0.0"/>
      </dxf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2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8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3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4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Переселение граждан из аварийного жилищного фонда за счет средств областного бюджета</t>
        </is>
      </nc>
      <ndxf>
        <font>
          <i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5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Разработка проектной документации в сфере жилищного строительства (в том числе проведение земельно-кадастровых работ)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8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6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cc rId="0" sId="2" dxf="1">
      <nc r="A18" t="inlineStr">
        <is>
          <t xml:space="preserve">5.3  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8" t="inlineStr">
        <is>
          <t>Региональный проект "Чистая вода",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7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8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8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Реализация мероприятий по обеспечению доступа к воде питьевого качества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Лист1!H110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Лист1!L110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Лист1!P110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9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Строительство и реконструкция (модернизация) объектов питьевого водоснабжения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Лист1!H111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Лист1!L111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Лист1!P111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60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cc rId="0" sId="2" dxf="1">
      <nc r="A19" t="inlineStr">
        <is>
          <t>6.1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9" t="inlineStr">
        <is>
          <t>Региональный проект "Сохранение уникальных водных объектов"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1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9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2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Улучшение экологического состояния гидрографической сети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3" sId="2" ref="A19:XFD19" action="deleteRow">
    <rfmt sheetId="2" xfDxf="1" sqref="A19:XFD19" start="0" length="0">
      <dxf>
        <font>
          <name val="PT Astra Serif"/>
          <family val="1"/>
          <scheme val="none"/>
        </font>
        <fill>
          <patternFill patternType="solid">
            <bgColor theme="0"/>
          </patternFill>
        </fill>
      </dxf>
    </rfmt>
    <rcc rId="0" sId="2" dxf="1">
      <nc r="A19" t="inlineStr">
        <is>
          <t>6.2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9" t="inlineStr">
        <is>
          <t>Региональный проект «Чистая страна»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>
        <fill>
          <patternFill patternType="none">
            <bgColor indexed="65"/>
          </patternFill>
        </fill>
      </dxf>
    </rfmt>
    <rfmt sheetId="2" sqref="U19" start="0" length="0">
      <dxf>
        <fill>
          <patternFill patternType="none">
            <bgColor indexed="65"/>
          </patternFill>
        </fill>
      </dxf>
    </rfmt>
    <rfmt sheetId="2" sqref="V19" start="0" length="0">
      <dxf>
        <fill>
          <patternFill patternType="none">
            <bgColor indexed="65"/>
          </patternFill>
        </fill>
      </dxf>
    </rfmt>
    <rfmt sheetId="2" sqref="W19" start="0" length="0">
      <dxf>
        <fill>
          <patternFill patternType="none">
            <bgColor indexed="65"/>
          </patternFill>
        </fill>
      </dxf>
    </rfmt>
    <rfmt sheetId="2" sqref="X19" start="0" length="0">
      <dxf>
        <fill>
          <patternFill patternType="none">
            <bgColor indexed="65"/>
          </patternFill>
        </fill>
      </dxf>
    </rfmt>
    <rfmt sheetId="2" sqref="Y19" start="0" length="0">
      <dxf>
        <fill>
          <patternFill patternType="none">
            <bgColor indexed="65"/>
          </patternFill>
        </fill>
      </dxf>
    </rfmt>
    <rfmt sheetId="2" sqref="Z19" start="0" length="0">
      <dxf>
        <fill>
          <patternFill patternType="none">
            <bgColor indexed="65"/>
          </patternFill>
        </fill>
      </dxf>
    </rfmt>
    <rfmt sheetId="2" sqref="AA19" start="0" length="0">
      <dxf>
        <fill>
          <patternFill patternType="none">
            <bgColor indexed="65"/>
          </patternFill>
        </fill>
      </dxf>
    </rfmt>
    <rfmt sheetId="2" sqref="AB19" start="0" length="0">
      <dxf>
        <fill>
          <patternFill patternType="none">
            <bgColor indexed="65"/>
          </patternFill>
        </fill>
      </dxf>
    </rfmt>
    <rfmt sheetId="2" sqref="AC19" start="0" length="0">
      <dxf>
        <fill>
          <patternFill patternType="none">
            <bgColor indexed="65"/>
          </patternFill>
        </fill>
      </dxf>
    </rfmt>
    <rfmt sheetId="2" sqref="AD19" start="0" length="0">
      <dxf>
        <fill>
          <patternFill patternType="none">
            <bgColor indexed="65"/>
          </patternFill>
        </fill>
      </dxf>
    </rfmt>
    <rfmt sheetId="2" sqref="AE19" start="0" length="0">
      <dxf>
        <fill>
          <patternFill patternType="none">
            <bgColor indexed="65"/>
          </patternFill>
        </fill>
      </dxf>
    </rfmt>
    <rfmt sheetId="2" sqref="AF19" start="0" length="0">
      <dxf>
        <fill>
          <patternFill patternType="none">
            <bgColor indexed="65"/>
          </patternFill>
        </fill>
      </dxf>
    </rfmt>
    <rfmt sheetId="2" sqref="AG19" start="0" length="0">
      <dxf>
        <fill>
          <patternFill patternType="none">
            <bgColor indexed="65"/>
          </patternFill>
        </fill>
      </dxf>
    </rfmt>
    <rfmt sheetId="2" sqref="AH19" start="0" length="0">
      <dxf>
        <fill>
          <patternFill patternType="none">
            <bgColor indexed="65"/>
          </patternFill>
        </fill>
      </dxf>
    </rfmt>
    <rfmt sheetId="2" sqref="AI19" start="0" length="0">
      <dxf>
        <fill>
          <patternFill patternType="none">
            <bgColor indexed="65"/>
          </patternFill>
        </fill>
      </dxf>
    </rfmt>
    <rfmt sheetId="2" sqref="AJ19" start="0" length="0">
      <dxf>
        <fill>
          <patternFill patternType="none">
            <bgColor indexed="65"/>
          </patternFill>
        </fill>
      </dxf>
    </rfmt>
    <rfmt sheetId="2" sqref="AK19" start="0" length="0">
      <dxf>
        <fill>
          <patternFill patternType="none">
            <bgColor indexed="65"/>
          </patternFill>
        </fill>
      </dxf>
    </rfmt>
    <rfmt sheetId="2" sqref="AL19" start="0" length="0">
      <dxf>
        <fill>
          <patternFill patternType="none">
            <bgColor indexed="65"/>
          </patternFill>
        </fill>
      </dxf>
    </rfmt>
    <rfmt sheetId="2" sqref="AM19" start="0" length="0">
      <dxf>
        <fill>
          <patternFill patternType="none">
            <bgColor indexed="65"/>
          </patternFill>
        </fill>
      </dxf>
    </rfmt>
    <rfmt sheetId="2" sqref="AN19" start="0" length="0">
      <dxf>
        <fill>
          <patternFill patternType="none">
            <bgColor indexed="65"/>
          </patternFill>
        </fill>
      </dxf>
    </rfmt>
    <rfmt sheetId="2" sqref="AO19" start="0" length="0">
      <dxf>
        <fill>
          <patternFill patternType="none">
            <bgColor indexed="65"/>
          </patternFill>
        </fill>
      </dxf>
    </rfmt>
    <rfmt sheetId="2" sqref="AP19" start="0" length="0">
      <dxf>
        <fill>
          <patternFill patternType="none">
            <bgColor indexed="65"/>
          </patternFill>
        </fill>
      </dxf>
    </rfmt>
    <rfmt sheetId="2" sqref="AQ19" start="0" length="0">
      <dxf>
        <fill>
          <patternFill patternType="none">
            <bgColor indexed="65"/>
          </patternFill>
        </fill>
      </dxf>
    </rfmt>
    <rfmt sheetId="2" sqref="AR19" start="0" length="0">
      <dxf>
        <fill>
          <patternFill patternType="none">
            <bgColor indexed="65"/>
          </patternFill>
        </fill>
      </dxf>
    </rfmt>
    <rfmt sheetId="2" sqref="AS19" start="0" length="0">
      <dxf>
        <fill>
          <patternFill patternType="none">
            <bgColor indexed="65"/>
          </patternFill>
        </fill>
      </dxf>
    </rfmt>
    <rfmt sheetId="2" sqref="AT19" start="0" length="0">
      <dxf>
        <fill>
          <patternFill patternType="none">
            <bgColor indexed="65"/>
          </patternFill>
        </fill>
      </dxf>
    </rfmt>
    <rfmt sheetId="2" sqref="AU19" start="0" length="0">
      <dxf>
        <fill>
          <patternFill patternType="none">
            <bgColor indexed="65"/>
          </patternFill>
        </fill>
      </dxf>
    </rfmt>
    <rfmt sheetId="2" sqref="AV19" start="0" length="0">
      <dxf>
        <fill>
          <patternFill patternType="none">
            <bgColor indexed="65"/>
          </patternFill>
        </fill>
      </dxf>
    </rfmt>
    <rfmt sheetId="2" sqref="AW19" start="0" length="0">
      <dxf>
        <fill>
          <patternFill patternType="none">
            <bgColor indexed="65"/>
          </patternFill>
        </fill>
      </dxf>
    </rfmt>
    <rfmt sheetId="2" sqref="AX19" start="0" length="0">
      <dxf>
        <fill>
          <patternFill patternType="none">
            <bgColor indexed="65"/>
          </patternFill>
        </fill>
      </dxf>
    </rfmt>
    <rfmt sheetId="2" sqref="AY19" start="0" length="0">
      <dxf>
        <fill>
          <patternFill patternType="none">
            <bgColor indexed="65"/>
          </patternFill>
        </fill>
      </dxf>
    </rfmt>
    <rfmt sheetId="2" sqref="AZ19" start="0" length="0">
      <dxf>
        <fill>
          <patternFill patternType="none">
            <bgColor indexed="65"/>
          </patternFill>
        </fill>
      </dxf>
    </rfmt>
    <rfmt sheetId="2" sqref="BA19" start="0" length="0">
      <dxf>
        <fill>
          <patternFill patternType="none">
            <bgColor indexed="65"/>
          </patternFill>
        </fill>
      </dxf>
    </rfmt>
    <rfmt sheetId="2" sqref="BB19" start="0" length="0">
      <dxf>
        <fill>
          <patternFill patternType="none">
            <bgColor indexed="65"/>
          </patternFill>
        </fill>
      </dxf>
    </rfmt>
    <rfmt sheetId="2" sqref="BC19" start="0" length="0">
      <dxf>
        <fill>
          <patternFill patternType="none">
            <bgColor indexed="65"/>
          </patternFill>
        </fill>
      </dxf>
    </rfmt>
    <rfmt sheetId="2" sqref="BD19" start="0" length="0">
      <dxf>
        <fill>
          <patternFill patternType="none">
            <bgColor indexed="65"/>
          </patternFill>
        </fill>
      </dxf>
    </rfmt>
    <rfmt sheetId="2" sqref="BE19" start="0" length="0">
      <dxf>
        <fill>
          <patternFill patternType="none">
            <bgColor indexed="65"/>
          </patternFill>
        </fill>
      </dxf>
    </rfmt>
    <rfmt sheetId="2" sqref="BF19" start="0" length="0">
      <dxf>
        <fill>
          <patternFill patternType="none">
            <bgColor indexed="65"/>
          </patternFill>
        </fill>
      </dxf>
    </rfmt>
    <rfmt sheetId="2" sqref="BG19" start="0" length="0">
      <dxf>
        <fill>
          <patternFill patternType="none">
            <bgColor indexed="65"/>
          </patternFill>
        </fill>
      </dxf>
    </rfmt>
    <rfmt sheetId="2" sqref="BH19" start="0" length="0">
      <dxf>
        <fill>
          <patternFill patternType="none">
            <bgColor indexed="65"/>
          </patternFill>
        </fill>
      </dxf>
    </rfmt>
    <rfmt sheetId="2" sqref="BI19" start="0" length="0">
      <dxf>
        <fill>
          <patternFill patternType="none">
            <bgColor indexed="65"/>
          </patternFill>
        </fill>
      </dxf>
    </rfmt>
    <rfmt sheetId="2" sqref="BJ19" start="0" length="0">
      <dxf>
        <fill>
          <patternFill patternType="none">
            <bgColor indexed="65"/>
          </patternFill>
        </fill>
      </dxf>
    </rfmt>
    <rfmt sheetId="2" sqref="BK19" start="0" length="0">
      <dxf>
        <fill>
          <patternFill patternType="none">
            <bgColor indexed="65"/>
          </patternFill>
        </fill>
      </dxf>
    </rfmt>
    <rfmt sheetId="2" sqref="BL19" start="0" length="0">
      <dxf>
        <fill>
          <patternFill patternType="none">
            <bgColor indexed="65"/>
          </patternFill>
        </fill>
      </dxf>
    </rfmt>
    <rfmt sheetId="2" sqref="BM19" start="0" length="0">
      <dxf>
        <fill>
          <patternFill patternType="none">
            <bgColor indexed="65"/>
          </patternFill>
        </fill>
      </dxf>
    </rfmt>
    <rfmt sheetId="2" sqref="BN19" start="0" length="0">
      <dxf>
        <fill>
          <patternFill patternType="none">
            <bgColor indexed="65"/>
          </patternFill>
        </fill>
      </dxf>
    </rfmt>
    <rfmt sheetId="2" sqref="BO19" start="0" length="0">
      <dxf>
        <fill>
          <patternFill patternType="none">
            <bgColor indexed="65"/>
          </patternFill>
        </fill>
      </dxf>
    </rfmt>
    <rfmt sheetId="2" sqref="BP19" start="0" length="0">
      <dxf>
        <fill>
          <patternFill patternType="none">
            <bgColor indexed="65"/>
          </patternFill>
        </fill>
      </dxf>
    </rfmt>
    <rfmt sheetId="2" sqref="BQ19" start="0" length="0">
      <dxf>
        <fill>
          <patternFill patternType="none">
            <bgColor indexed="65"/>
          </patternFill>
        </fill>
      </dxf>
    </rfmt>
    <rfmt sheetId="2" sqref="BR19" start="0" length="0">
      <dxf>
        <fill>
          <patternFill patternType="none">
            <bgColor indexed="65"/>
          </patternFill>
        </fill>
      </dxf>
    </rfmt>
    <rfmt sheetId="2" sqref="BS19" start="0" length="0">
      <dxf>
        <fill>
          <patternFill patternType="none">
            <bgColor indexed="65"/>
          </patternFill>
        </fill>
      </dxf>
    </rfmt>
    <rfmt sheetId="2" sqref="BT19" start="0" length="0">
      <dxf>
        <fill>
          <patternFill patternType="none">
            <bgColor indexed="65"/>
          </patternFill>
        </fill>
      </dxf>
    </rfmt>
    <rfmt sheetId="2" sqref="BU19" start="0" length="0">
      <dxf>
        <fill>
          <patternFill patternType="none">
            <bgColor indexed="65"/>
          </patternFill>
        </fill>
      </dxf>
    </rfmt>
    <rfmt sheetId="2" sqref="BV19" start="0" length="0">
      <dxf>
        <fill>
          <patternFill patternType="none">
            <bgColor indexed="65"/>
          </patternFill>
        </fill>
      </dxf>
    </rfmt>
    <rfmt sheetId="2" sqref="BW19" start="0" length="0">
      <dxf>
        <fill>
          <patternFill patternType="none">
            <bgColor indexed="65"/>
          </patternFill>
        </fill>
      </dxf>
    </rfmt>
    <rfmt sheetId="2" sqref="BX19" start="0" length="0">
      <dxf>
        <fill>
          <patternFill patternType="none">
            <bgColor indexed="65"/>
          </patternFill>
        </fill>
      </dxf>
    </rfmt>
    <rfmt sheetId="2" sqref="BY19" start="0" length="0">
      <dxf>
        <fill>
          <patternFill patternType="none">
            <bgColor indexed="65"/>
          </patternFill>
        </fill>
      </dxf>
    </rfmt>
    <rfmt sheetId="2" sqref="BZ19" start="0" length="0">
      <dxf>
        <fill>
          <patternFill patternType="none">
            <bgColor indexed="65"/>
          </patternFill>
        </fill>
      </dxf>
    </rfmt>
    <rfmt sheetId="2" sqref="CA19" start="0" length="0">
      <dxf>
        <fill>
          <patternFill patternType="none">
            <bgColor indexed="65"/>
          </patternFill>
        </fill>
      </dxf>
    </rfmt>
    <rfmt sheetId="2" sqref="CB19" start="0" length="0">
      <dxf>
        <fill>
          <patternFill patternType="none">
            <bgColor indexed="65"/>
          </patternFill>
        </fill>
      </dxf>
    </rfmt>
    <rfmt sheetId="2" sqref="CC19" start="0" length="0">
      <dxf>
        <fill>
          <patternFill patternType="none">
            <bgColor indexed="65"/>
          </patternFill>
        </fill>
      </dxf>
    </rfmt>
    <rfmt sheetId="2" sqref="CD19" start="0" length="0">
      <dxf>
        <fill>
          <patternFill patternType="none">
            <bgColor indexed="65"/>
          </patternFill>
        </fill>
      </dxf>
    </rfmt>
    <rfmt sheetId="2" sqref="CE19" start="0" length="0">
      <dxf>
        <fill>
          <patternFill patternType="none">
            <bgColor indexed="65"/>
          </patternFill>
        </fill>
      </dxf>
    </rfmt>
    <rfmt sheetId="2" sqref="CF19" start="0" length="0">
      <dxf>
        <fill>
          <patternFill patternType="none">
            <bgColor indexed="65"/>
          </patternFill>
        </fill>
      </dxf>
    </rfmt>
    <rfmt sheetId="2" sqref="CG19" start="0" length="0">
      <dxf>
        <fill>
          <patternFill patternType="none">
            <bgColor indexed="65"/>
          </patternFill>
        </fill>
      </dxf>
    </rfmt>
    <rfmt sheetId="2" sqref="CH19" start="0" length="0">
      <dxf>
        <fill>
          <patternFill patternType="none">
            <bgColor indexed="65"/>
          </patternFill>
        </fill>
      </dxf>
    </rfmt>
    <rfmt sheetId="2" sqref="CI19" start="0" length="0">
      <dxf>
        <fill>
          <patternFill patternType="none">
            <bgColor indexed="65"/>
          </patternFill>
        </fill>
      </dxf>
    </rfmt>
    <rfmt sheetId="2" sqref="CJ19" start="0" length="0">
      <dxf>
        <fill>
          <patternFill patternType="none">
            <bgColor indexed="65"/>
          </patternFill>
        </fill>
      </dxf>
    </rfmt>
    <rfmt sheetId="2" sqref="CK19" start="0" length="0">
      <dxf>
        <fill>
          <patternFill patternType="none">
            <bgColor indexed="65"/>
          </patternFill>
        </fill>
      </dxf>
    </rfmt>
    <rfmt sheetId="2" sqref="CL19" start="0" length="0">
      <dxf>
        <fill>
          <patternFill patternType="none">
            <bgColor indexed="65"/>
          </patternFill>
        </fill>
      </dxf>
    </rfmt>
    <rfmt sheetId="2" sqref="CM19" start="0" length="0">
      <dxf>
        <fill>
          <patternFill patternType="none">
            <bgColor indexed="65"/>
          </patternFill>
        </fill>
      </dxf>
    </rfmt>
    <rfmt sheetId="2" sqref="CN19" start="0" length="0">
      <dxf>
        <fill>
          <patternFill patternType="none">
            <bgColor indexed="65"/>
          </patternFill>
        </fill>
      </dxf>
    </rfmt>
    <rfmt sheetId="2" sqref="CO19" start="0" length="0">
      <dxf>
        <fill>
          <patternFill patternType="none">
            <bgColor indexed="65"/>
          </patternFill>
        </fill>
      </dxf>
    </rfmt>
    <rfmt sheetId="2" sqref="CP19" start="0" length="0">
      <dxf>
        <fill>
          <patternFill patternType="none">
            <bgColor indexed="65"/>
          </patternFill>
        </fill>
      </dxf>
    </rfmt>
    <rfmt sheetId="2" sqref="CQ19" start="0" length="0">
      <dxf>
        <fill>
          <patternFill patternType="none">
            <bgColor indexed="65"/>
          </patternFill>
        </fill>
      </dxf>
    </rfmt>
    <rfmt sheetId="2" sqref="CR19" start="0" length="0">
      <dxf>
        <fill>
          <patternFill patternType="none">
            <bgColor indexed="65"/>
          </patternFill>
        </fill>
      </dxf>
    </rfmt>
    <rfmt sheetId="2" sqref="CS19" start="0" length="0">
      <dxf>
        <fill>
          <patternFill patternType="none">
            <bgColor indexed="65"/>
          </patternFill>
        </fill>
      </dxf>
    </rfmt>
    <rfmt sheetId="2" sqref="CT19" start="0" length="0">
      <dxf>
        <fill>
          <patternFill patternType="none">
            <bgColor indexed="65"/>
          </patternFill>
        </fill>
      </dxf>
    </rfmt>
  </rrc>
  <rrc rId="4464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9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5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Ликвидация несанкционированных свалок в границах городов и наиболее опасных объектов накопленного экологического вреда окружающей среде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6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Ликвидация несанкционированных свалок в границах городов и наиболее опасных объектов накопленного вреда окружающей среде в части средств, несофинансируемых из федерального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7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cc rId="0" sId="2" dxf="1">
      <nc r="A19" t="inlineStr">
        <is>
          <t>6.3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9" t="inlineStr">
        <is>
          <t>Региональный проект "Сохранение лесов"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8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9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9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Увеличение площади лесовосстановления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70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71" sId="2" ref="A19:XFD19" action="deleteRow">
    <rfmt sheetId="2" xfDxf="1" sqref="A19:XFD19" start="0" length="0">
      <dxf>
        <font>
          <b/>
          <name val="PT Astra Serif"/>
          <family val="1"/>
          <scheme val="none"/>
        </font>
      </dxf>
    </rfmt>
    <rcc rId="0" sId="2" dxf="1">
      <nc r="A19" t="inlineStr">
        <is>
          <t>6.4</t>
        </is>
      </nc>
      <n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9" t="inlineStr">
        <is>
          <t>Региональный проект "Комплексная система обращения с твердыми коммунальными отходами"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72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из них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9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73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Субсидия обществу с ограниченной ответственностью "Томская региональная концессионная компания", в целях осуществления инвестиционного платежа, предусмотренного концессионным соглашением от 3 апреля 2023 года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74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cc rId="0" sId="2" dxf="1">
      <nc r="A20" t="inlineStr">
        <is>
          <t>7.1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0" t="inlineStr">
        <is>
          <t>Региональный проект "Региональная и местная дорожная сеть"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Лист1!H128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Лист1!L128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Лист1!P128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75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Лист1!H129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Лист1!L129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Лист1!P129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0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76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Финансовое обеспечение дорожной деятельности в рамках реализации национального проекта "Безопасные качественные дороги"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77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78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Приведение в нормативное состояние автомобильных дорог и искусственных дорожных сооружений в части средств, несофинансируемых из федерального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79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cc rId="0" sId="2" dxf="1">
      <nc r="A20" t="inlineStr">
        <is>
          <t>7.2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0" t="inlineStr">
        <is>
          <t>Региональный проект "Общесистемные меры развития дорожного хозяйства"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0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0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1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2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Финансовое обеспечение дорожной деятельности в рамках реализации национального проекта "Безопасные качественные дороги"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3" sId="2" ref="A20:XFD20" action="deleteRow">
    <rfmt sheetId="2" xfDxf="1" sqref="A20:XFD20" start="0" length="0">
      <dxf>
        <font>
          <name val="PT Astra Serif"/>
          <family val="1"/>
          <scheme val="none"/>
        </font>
        <fill>
          <patternFill patternType="solid">
            <bgColor theme="0"/>
          </patternFill>
        </fill>
      </dxf>
    </rfmt>
    <rcc rId="0" sId="2" dxf="1">
      <nc r="A20" t="inlineStr">
        <is>
          <t>7.3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0" t="inlineStr">
        <is>
          <t>Региональный проект "Безопасность дорожного движения"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>
        <fill>
          <patternFill patternType="none">
            <bgColor indexed="65"/>
          </patternFill>
        </fill>
      </dxf>
    </rfmt>
    <rfmt sheetId="2" sqref="U20" start="0" length="0">
      <dxf>
        <fill>
          <patternFill patternType="none">
            <bgColor indexed="65"/>
          </patternFill>
        </fill>
      </dxf>
    </rfmt>
    <rfmt sheetId="2" sqref="V20" start="0" length="0">
      <dxf>
        <fill>
          <patternFill patternType="none">
            <bgColor indexed="65"/>
          </patternFill>
        </fill>
      </dxf>
    </rfmt>
    <rfmt sheetId="2" sqref="W20" start="0" length="0">
      <dxf>
        <fill>
          <patternFill patternType="none">
            <bgColor indexed="65"/>
          </patternFill>
        </fill>
      </dxf>
    </rfmt>
    <rfmt sheetId="2" sqref="X20" start="0" length="0">
      <dxf>
        <fill>
          <patternFill patternType="none">
            <bgColor indexed="65"/>
          </patternFill>
        </fill>
      </dxf>
    </rfmt>
    <rfmt sheetId="2" sqref="Y20" start="0" length="0">
      <dxf>
        <fill>
          <patternFill patternType="none">
            <bgColor indexed="65"/>
          </patternFill>
        </fill>
      </dxf>
    </rfmt>
    <rfmt sheetId="2" sqref="Z20" start="0" length="0">
      <dxf>
        <fill>
          <patternFill patternType="none">
            <bgColor indexed="65"/>
          </patternFill>
        </fill>
      </dxf>
    </rfmt>
    <rfmt sheetId="2" sqref="AA20" start="0" length="0">
      <dxf>
        <fill>
          <patternFill patternType="none">
            <bgColor indexed="65"/>
          </patternFill>
        </fill>
      </dxf>
    </rfmt>
    <rfmt sheetId="2" sqref="AB20" start="0" length="0">
      <dxf>
        <fill>
          <patternFill patternType="none">
            <bgColor indexed="65"/>
          </patternFill>
        </fill>
      </dxf>
    </rfmt>
    <rfmt sheetId="2" sqref="AC20" start="0" length="0">
      <dxf>
        <fill>
          <patternFill patternType="none">
            <bgColor indexed="65"/>
          </patternFill>
        </fill>
      </dxf>
    </rfmt>
    <rfmt sheetId="2" sqref="AD20" start="0" length="0">
      <dxf>
        <fill>
          <patternFill patternType="none">
            <bgColor indexed="65"/>
          </patternFill>
        </fill>
      </dxf>
    </rfmt>
    <rfmt sheetId="2" sqref="AE20" start="0" length="0">
      <dxf>
        <fill>
          <patternFill patternType="none">
            <bgColor indexed="65"/>
          </patternFill>
        </fill>
      </dxf>
    </rfmt>
    <rfmt sheetId="2" sqref="AF20" start="0" length="0">
      <dxf>
        <fill>
          <patternFill patternType="none">
            <bgColor indexed="65"/>
          </patternFill>
        </fill>
      </dxf>
    </rfmt>
    <rfmt sheetId="2" sqref="AG20" start="0" length="0">
      <dxf>
        <fill>
          <patternFill patternType="none">
            <bgColor indexed="65"/>
          </patternFill>
        </fill>
      </dxf>
    </rfmt>
    <rfmt sheetId="2" sqref="AH20" start="0" length="0">
      <dxf>
        <fill>
          <patternFill patternType="none">
            <bgColor indexed="65"/>
          </patternFill>
        </fill>
      </dxf>
    </rfmt>
    <rfmt sheetId="2" sqref="AI20" start="0" length="0">
      <dxf>
        <fill>
          <patternFill patternType="none">
            <bgColor indexed="65"/>
          </patternFill>
        </fill>
      </dxf>
    </rfmt>
    <rfmt sheetId="2" sqref="AJ20" start="0" length="0">
      <dxf>
        <fill>
          <patternFill patternType="none">
            <bgColor indexed="65"/>
          </patternFill>
        </fill>
      </dxf>
    </rfmt>
    <rfmt sheetId="2" sqref="AK20" start="0" length="0">
      <dxf>
        <fill>
          <patternFill patternType="none">
            <bgColor indexed="65"/>
          </patternFill>
        </fill>
      </dxf>
    </rfmt>
    <rfmt sheetId="2" sqref="AL20" start="0" length="0">
      <dxf>
        <fill>
          <patternFill patternType="none">
            <bgColor indexed="65"/>
          </patternFill>
        </fill>
      </dxf>
    </rfmt>
    <rfmt sheetId="2" sqref="AM20" start="0" length="0">
      <dxf>
        <fill>
          <patternFill patternType="none">
            <bgColor indexed="65"/>
          </patternFill>
        </fill>
      </dxf>
    </rfmt>
    <rfmt sheetId="2" sqref="AN20" start="0" length="0">
      <dxf>
        <fill>
          <patternFill patternType="none">
            <bgColor indexed="65"/>
          </patternFill>
        </fill>
      </dxf>
    </rfmt>
    <rfmt sheetId="2" sqref="AO20" start="0" length="0">
      <dxf>
        <fill>
          <patternFill patternType="none">
            <bgColor indexed="65"/>
          </patternFill>
        </fill>
      </dxf>
    </rfmt>
    <rfmt sheetId="2" sqref="AP20" start="0" length="0">
      <dxf>
        <fill>
          <patternFill patternType="none">
            <bgColor indexed="65"/>
          </patternFill>
        </fill>
      </dxf>
    </rfmt>
    <rfmt sheetId="2" sqref="AQ20" start="0" length="0">
      <dxf>
        <fill>
          <patternFill patternType="none">
            <bgColor indexed="65"/>
          </patternFill>
        </fill>
      </dxf>
    </rfmt>
    <rfmt sheetId="2" sqref="AR20" start="0" length="0">
      <dxf>
        <fill>
          <patternFill patternType="none">
            <bgColor indexed="65"/>
          </patternFill>
        </fill>
      </dxf>
    </rfmt>
    <rfmt sheetId="2" sqref="AS20" start="0" length="0">
      <dxf>
        <fill>
          <patternFill patternType="none">
            <bgColor indexed="65"/>
          </patternFill>
        </fill>
      </dxf>
    </rfmt>
    <rfmt sheetId="2" sqref="AT20" start="0" length="0">
      <dxf>
        <fill>
          <patternFill patternType="none">
            <bgColor indexed="65"/>
          </patternFill>
        </fill>
      </dxf>
    </rfmt>
    <rfmt sheetId="2" sqref="AU20" start="0" length="0">
      <dxf>
        <fill>
          <patternFill patternType="none">
            <bgColor indexed="65"/>
          </patternFill>
        </fill>
      </dxf>
    </rfmt>
    <rfmt sheetId="2" sqref="AV20" start="0" length="0">
      <dxf>
        <fill>
          <patternFill patternType="none">
            <bgColor indexed="65"/>
          </patternFill>
        </fill>
      </dxf>
    </rfmt>
    <rfmt sheetId="2" sqref="AW20" start="0" length="0">
      <dxf>
        <fill>
          <patternFill patternType="none">
            <bgColor indexed="65"/>
          </patternFill>
        </fill>
      </dxf>
    </rfmt>
    <rfmt sheetId="2" sqref="AX20" start="0" length="0">
      <dxf>
        <fill>
          <patternFill patternType="none">
            <bgColor indexed="65"/>
          </patternFill>
        </fill>
      </dxf>
    </rfmt>
    <rfmt sheetId="2" sqref="AY20" start="0" length="0">
      <dxf>
        <fill>
          <patternFill patternType="none">
            <bgColor indexed="65"/>
          </patternFill>
        </fill>
      </dxf>
    </rfmt>
    <rfmt sheetId="2" sqref="AZ20" start="0" length="0">
      <dxf>
        <fill>
          <patternFill patternType="none">
            <bgColor indexed="65"/>
          </patternFill>
        </fill>
      </dxf>
    </rfmt>
    <rfmt sheetId="2" sqref="BA20" start="0" length="0">
      <dxf>
        <fill>
          <patternFill patternType="none">
            <bgColor indexed="65"/>
          </patternFill>
        </fill>
      </dxf>
    </rfmt>
    <rfmt sheetId="2" sqref="BB20" start="0" length="0">
      <dxf>
        <fill>
          <patternFill patternType="none">
            <bgColor indexed="65"/>
          </patternFill>
        </fill>
      </dxf>
    </rfmt>
    <rfmt sheetId="2" sqref="BC20" start="0" length="0">
      <dxf>
        <fill>
          <patternFill patternType="none">
            <bgColor indexed="65"/>
          </patternFill>
        </fill>
      </dxf>
    </rfmt>
    <rfmt sheetId="2" sqref="BD20" start="0" length="0">
      <dxf>
        <fill>
          <patternFill patternType="none">
            <bgColor indexed="65"/>
          </patternFill>
        </fill>
      </dxf>
    </rfmt>
    <rfmt sheetId="2" sqref="BE20" start="0" length="0">
      <dxf>
        <fill>
          <patternFill patternType="none">
            <bgColor indexed="65"/>
          </patternFill>
        </fill>
      </dxf>
    </rfmt>
    <rfmt sheetId="2" sqref="BF20" start="0" length="0">
      <dxf>
        <fill>
          <patternFill patternType="none">
            <bgColor indexed="65"/>
          </patternFill>
        </fill>
      </dxf>
    </rfmt>
    <rfmt sheetId="2" sqref="BG20" start="0" length="0">
      <dxf>
        <fill>
          <patternFill patternType="none">
            <bgColor indexed="65"/>
          </patternFill>
        </fill>
      </dxf>
    </rfmt>
    <rfmt sheetId="2" sqref="BH20" start="0" length="0">
      <dxf>
        <fill>
          <patternFill patternType="none">
            <bgColor indexed="65"/>
          </patternFill>
        </fill>
      </dxf>
    </rfmt>
    <rfmt sheetId="2" sqref="BI20" start="0" length="0">
      <dxf>
        <fill>
          <patternFill patternType="none">
            <bgColor indexed="65"/>
          </patternFill>
        </fill>
      </dxf>
    </rfmt>
    <rfmt sheetId="2" sqref="BJ20" start="0" length="0">
      <dxf>
        <fill>
          <patternFill patternType="none">
            <bgColor indexed="65"/>
          </patternFill>
        </fill>
      </dxf>
    </rfmt>
    <rfmt sheetId="2" sqref="BK20" start="0" length="0">
      <dxf>
        <fill>
          <patternFill patternType="none">
            <bgColor indexed="65"/>
          </patternFill>
        </fill>
      </dxf>
    </rfmt>
    <rfmt sheetId="2" sqref="BL20" start="0" length="0">
      <dxf>
        <fill>
          <patternFill patternType="none">
            <bgColor indexed="65"/>
          </patternFill>
        </fill>
      </dxf>
    </rfmt>
    <rfmt sheetId="2" sqref="BM20" start="0" length="0">
      <dxf>
        <fill>
          <patternFill patternType="none">
            <bgColor indexed="65"/>
          </patternFill>
        </fill>
      </dxf>
    </rfmt>
    <rfmt sheetId="2" sqref="BN20" start="0" length="0">
      <dxf>
        <fill>
          <patternFill patternType="none">
            <bgColor indexed="65"/>
          </patternFill>
        </fill>
      </dxf>
    </rfmt>
    <rfmt sheetId="2" sqref="BO20" start="0" length="0">
      <dxf>
        <fill>
          <patternFill patternType="none">
            <bgColor indexed="65"/>
          </patternFill>
        </fill>
      </dxf>
    </rfmt>
    <rfmt sheetId="2" sqref="BP20" start="0" length="0">
      <dxf>
        <fill>
          <patternFill patternType="none">
            <bgColor indexed="65"/>
          </patternFill>
        </fill>
      </dxf>
    </rfmt>
    <rfmt sheetId="2" sqref="BQ20" start="0" length="0">
      <dxf>
        <fill>
          <patternFill patternType="none">
            <bgColor indexed="65"/>
          </patternFill>
        </fill>
      </dxf>
    </rfmt>
    <rfmt sheetId="2" sqref="BR20" start="0" length="0">
      <dxf>
        <fill>
          <patternFill patternType="none">
            <bgColor indexed="65"/>
          </patternFill>
        </fill>
      </dxf>
    </rfmt>
    <rfmt sheetId="2" sqref="BS20" start="0" length="0">
      <dxf>
        <fill>
          <patternFill patternType="none">
            <bgColor indexed="65"/>
          </patternFill>
        </fill>
      </dxf>
    </rfmt>
    <rfmt sheetId="2" sqref="BT20" start="0" length="0">
      <dxf>
        <fill>
          <patternFill patternType="none">
            <bgColor indexed="65"/>
          </patternFill>
        </fill>
      </dxf>
    </rfmt>
    <rfmt sheetId="2" sqref="BU20" start="0" length="0">
      <dxf>
        <fill>
          <patternFill patternType="none">
            <bgColor indexed="65"/>
          </patternFill>
        </fill>
      </dxf>
    </rfmt>
    <rfmt sheetId="2" sqref="BV20" start="0" length="0">
      <dxf>
        <fill>
          <patternFill patternType="none">
            <bgColor indexed="65"/>
          </patternFill>
        </fill>
      </dxf>
    </rfmt>
    <rfmt sheetId="2" sqref="BW20" start="0" length="0">
      <dxf>
        <fill>
          <patternFill patternType="none">
            <bgColor indexed="65"/>
          </patternFill>
        </fill>
      </dxf>
    </rfmt>
    <rfmt sheetId="2" sqref="BX20" start="0" length="0">
      <dxf>
        <fill>
          <patternFill patternType="none">
            <bgColor indexed="65"/>
          </patternFill>
        </fill>
      </dxf>
    </rfmt>
    <rfmt sheetId="2" sqref="BY20" start="0" length="0">
      <dxf>
        <fill>
          <patternFill patternType="none">
            <bgColor indexed="65"/>
          </patternFill>
        </fill>
      </dxf>
    </rfmt>
    <rfmt sheetId="2" sqref="BZ20" start="0" length="0">
      <dxf>
        <fill>
          <patternFill patternType="none">
            <bgColor indexed="65"/>
          </patternFill>
        </fill>
      </dxf>
    </rfmt>
    <rfmt sheetId="2" sqref="CA20" start="0" length="0">
      <dxf>
        <fill>
          <patternFill patternType="none">
            <bgColor indexed="65"/>
          </patternFill>
        </fill>
      </dxf>
    </rfmt>
    <rfmt sheetId="2" sqref="CB20" start="0" length="0">
      <dxf>
        <fill>
          <patternFill patternType="none">
            <bgColor indexed="65"/>
          </patternFill>
        </fill>
      </dxf>
    </rfmt>
    <rfmt sheetId="2" sqref="CC20" start="0" length="0">
      <dxf>
        <fill>
          <patternFill patternType="none">
            <bgColor indexed="65"/>
          </patternFill>
        </fill>
      </dxf>
    </rfmt>
    <rfmt sheetId="2" sqref="CD20" start="0" length="0">
      <dxf>
        <fill>
          <patternFill patternType="none">
            <bgColor indexed="65"/>
          </patternFill>
        </fill>
      </dxf>
    </rfmt>
    <rfmt sheetId="2" sqref="CE20" start="0" length="0">
      <dxf>
        <fill>
          <patternFill patternType="none">
            <bgColor indexed="65"/>
          </patternFill>
        </fill>
      </dxf>
    </rfmt>
    <rfmt sheetId="2" sqref="CF20" start="0" length="0">
      <dxf>
        <fill>
          <patternFill patternType="none">
            <bgColor indexed="65"/>
          </patternFill>
        </fill>
      </dxf>
    </rfmt>
    <rfmt sheetId="2" sqref="CG20" start="0" length="0">
      <dxf>
        <fill>
          <patternFill patternType="none">
            <bgColor indexed="65"/>
          </patternFill>
        </fill>
      </dxf>
    </rfmt>
    <rfmt sheetId="2" sqref="CH20" start="0" length="0">
      <dxf>
        <fill>
          <patternFill patternType="none">
            <bgColor indexed="65"/>
          </patternFill>
        </fill>
      </dxf>
    </rfmt>
    <rfmt sheetId="2" sqref="CI20" start="0" length="0">
      <dxf>
        <fill>
          <patternFill patternType="none">
            <bgColor indexed="65"/>
          </patternFill>
        </fill>
      </dxf>
    </rfmt>
    <rfmt sheetId="2" sqref="CJ20" start="0" length="0">
      <dxf>
        <fill>
          <patternFill patternType="none">
            <bgColor indexed="65"/>
          </patternFill>
        </fill>
      </dxf>
    </rfmt>
    <rfmt sheetId="2" sqref="CK20" start="0" length="0">
      <dxf>
        <fill>
          <patternFill patternType="none">
            <bgColor indexed="65"/>
          </patternFill>
        </fill>
      </dxf>
    </rfmt>
    <rfmt sheetId="2" sqref="CL20" start="0" length="0">
      <dxf>
        <fill>
          <patternFill patternType="none">
            <bgColor indexed="65"/>
          </patternFill>
        </fill>
      </dxf>
    </rfmt>
    <rfmt sheetId="2" sqref="CM20" start="0" length="0">
      <dxf>
        <fill>
          <patternFill patternType="none">
            <bgColor indexed="65"/>
          </patternFill>
        </fill>
      </dxf>
    </rfmt>
    <rfmt sheetId="2" sqref="CN20" start="0" length="0">
      <dxf>
        <fill>
          <patternFill patternType="none">
            <bgColor indexed="65"/>
          </patternFill>
        </fill>
      </dxf>
    </rfmt>
    <rfmt sheetId="2" sqref="CO20" start="0" length="0">
      <dxf>
        <fill>
          <patternFill patternType="none">
            <bgColor indexed="65"/>
          </patternFill>
        </fill>
      </dxf>
    </rfmt>
    <rfmt sheetId="2" sqref="CP20" start="0" length="0">
      <dxf>
        <fill>
          <patternFill patternType="none">
            <bgColor indexed="65"/>
          </patternFill>
        </fill>
      </dxf>
    </rfmt>
    <rfmt sheetId="2" sqref="CQ20" start="0" length="0">
      <dxf>
        <fill>
          <patternFill patternType="none">
            <bgColor indexed="65"/>
          </patternFill>
        </fill>
      </dxf>
    </rfmt>
    <rfmt sheetId="2" sqref="CR20" start="0" length="0">
      <dxf>
        <fill>
          <patternFill patternType="none">
            <bgColor indexed="65"/>
          </patternFill>
        </fill>
      </dxf>
    </rfmt>
    <rfmt sheetId="2" sqref="CS20" start="0" length="0">
      <dxf>
        <fill>
          <patternFill patternType="none">
            <bgColor indexed="65"/>
          </patternFill>
        </fill>
      </dxf>
    </rfmt>
    <rfmt sheetId="2" sqref="CT20" start="0" length="0">
      <dxf>
        <fill>
          <patternFill patternType="none">
            <bgColor indexed="65"/>
          </patternFill>
        </fill>
      </dxf>
    </rfmt>
  </rrc>
  <rrc rId="4484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0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5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Реализация информационно-образовательной политики в целях профилактики нарушений правил дорожного движения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6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Финансовое обеспечение дорожной деятельности в рамках реализации национального проекта "Безопасные качественные дороги"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Лист1!H140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Лист1!L140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Лист1!P140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7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Финансовое обеспечение дорожной деятельности в рамках реализации национального проекта "Безопасные качественные дороги"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Лист1!H141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Лист1!L141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Лист1!P141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8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Финансовое обеспечение дорожной деятельности в рамках реализации национального проекта "Безопасные качественные дороги"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Лист1!H142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Лист1!L142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Лист1!P142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9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cc rId="0" sId="2" dxf="1">
      <nc r="A21" t="inlineStr">
        <is>
          <t>8.1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1" t="inlineStr">
        <is>
          <t>Региональный проект "Культурная среда", всего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Лист1!H144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Лист1!L144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Лист1!P144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0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Лист1!H145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Лист1!L145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Лист1!P145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1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1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Создание модельных муниципальных библиотек по результатам конкурсного отбора, проводимого Министерством культуры Российской Федерации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Лист1!G146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Лист1!H146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Лист1!I146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Лист1!K146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Лист1!L146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Лист1!M146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Лист1!P146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2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Модернизация театров юного зрителя и театров кукол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Лист1!G147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Лист1!H147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Лист1!K147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Лист1!L147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Лист1!O147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Лист1!P147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3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Развитие сети учреждений культурно-досугового типа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Лист1!F148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Лист1!H148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Лист1!J148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Лист1!L148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Лист1!N148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Лист1!P148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Лист1!R148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4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Государственная поддержка отрасли культуры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Лист1!H149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Лист1!L149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Лист1!P149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5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Капитальный ремонт объектов недвижимого имущества в сфере культуры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6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7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Реконструкция и капитальный ремонт региональных и муниципальных театров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8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Оснащение региональных и муниципальных театров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9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Техническое оснащение муниципальных музеев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0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Реконструкция и капитальный ремонт региональных и муниципальных музеев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1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Создание модельных муниципальных библиотек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2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Государственная поддержка отрасли культуры в части средств, несофинансируемых из федерального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3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cc rId="0" sId="2" dxf="1">
      <nc r="A21" t="inlineStr">
        <is>
          <t>8.2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1" t="inlineStr">
        <is>
          <t>Региональный проект "Творческие люди"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4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1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5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Организация и проведение фестиваля любительских творческих коллективов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Лист1!H160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Лист1!L160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Лист1!P160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6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Государственная поддержка лучших сельских учреждений и лучших работников сельских учреждений культуры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Лист1!H161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Лист1!L161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Лист1!P161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7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Лист1!H162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Лист1!L162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Лист1!P162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8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cc rId="0" sId="2" dxf="1">
      <nc r="A25" t="inlineStr">
        <is>
          <t>9.1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5" t="inlineStr">
        <is>
          <t>Региональный проект "Создание благоприятных условий для осуществления деятельности самозанятыми гражданами"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09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Лист1!H168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Лист1!L168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Лист1!P168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0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      </is>
      </nc>
      <ndxf>
        <font>
          <i/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Лист1!H169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Лист1!L169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Лист1!P169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1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color auto="1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      </is>
      </nc>
      <ndxf>
        <font>
          <i/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Лист1!F170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Лист1!H170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Лист1!J170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Лист1!L170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Лист1!N170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Лист1!P170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Лист1!R170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2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cc rId="0" sId="2" dxf="1">
      <nc r="A25" t="inlineStr">
        <is>
          <t>9.2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5" t="inlineStr">
        <is>
          <t>Региональный проект "Создание условий для легкого старта и комфортного ведения бизнеса"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3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4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      </is>
      </nc>
      <ndxf>
        <font>
          <i/>
          <sz val="13"/>
          <name val="PT Astra Serif"/>
          <family val="1"/>
          <scheme val="none"/>
        </font>
        <alignment vertical="center" wrapText="1"/>
      </ndxf>
    </rcc>
    <rcc rId="0" sId="2" dxf="1">
      <nc r="C25">
        <f>Лист1!F173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5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Гранты в форме субсидий субъектам малого и среднего предпринимательства, включенным в реестр социальных предпринимателей, и (или) субъектам малого и среднего предпринимательства, созданным физическими лицами в возрасте до 25 лет включительно</t>
        </is>
      </nc>
      <ndxf>
        <font>
          <i/>
          <sz val="13"/>
          <name val="PT Astra Serif"/>
          <family val="1"/>
          <scheme val="none"/>
        </font>
        <alignment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6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7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>
        <numFmt numFmtId="164" formatCode="#,##0.0"/>
      </dxf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8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cc rId="0" sId="2" dxf="1">
      <nc r="A25" t="inlineStr">
        <is>
          <t>9.3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5" t="inlineStr">
        <is>
          <t>Региональный проект "Акселерация субъектов малого и среднего предпринимательства"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9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из них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0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1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Лист1!H180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Лист1!L180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Лист1!P180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2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Лист1!H181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Лист1!L181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Лист1!P181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3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Лист1!H182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Лист1!L182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Лист1!P182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4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Создание системы поддержки фермеров и развитие сельской кооперации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Лист1!H183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Лист1!L183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Лист1!P183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5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Осуществление текущей деятельности центра компетенций в сфере сельскохозяйственной кооперации и поддержки фермеров Томской области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Лист1!H184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Лист1!L184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Лист1!P184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6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cc rId="0" sId="2" dxf="1">
      <nc r="A26" t="inlineStr">
        <is>
          <t>10.1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6" t="inlineStr">
        <is>
          <t>Региональный проект "Адресная поддержка повышения производительности труда на предприятиях"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Лист1!H186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Лист1!I186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Лист1!L186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Лист1!M186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Лист1!P186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Лист1!Q186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27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Лист1!H187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Лист1!L187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Лист1!P187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6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28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Субсидия Союзу "Торгово-промышленная палата Томской области" на реализацию мероприятий национального проекта "Производительность труда"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Лист1!H188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Лист1!L188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Лист1!P188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29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Субсидия Союзу "Торгово-промышленная палата Томской области" на реализацию мероприятий национального проекта "Производительность труда"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Лист1!H189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Лист1!L189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Лист1!P189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30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Субсидия Союзу "Торгово-промышленная палата Томской области" на реализацию мероприятий национального проекта "Производительность труда"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Лист1!F190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Лист1!H190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Лист1!J190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Лист1!L190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Лист1!N190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Лист1!P190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Лист1!R190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31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Субсидия Союзу "Торгово-промышленная палата Томской области" на реализацию мероприятий национального проекта "Производительность труда"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Лист1!H191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Лист1!L191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Лист1!P191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32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Лист1!H192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Лист1!L192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Лист1!P192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33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Лист1!F193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Лист1!H193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Лист1!J193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Лист1!L193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Лист1!N193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Лист1!P193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Лист1!R193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34" sId="2" ref="A27:XFD27" action="deleteRow">
    <rfmt sheetId="2" xfDxf="1" sqref="A27:XFD27" start="0" length="0">
      <dxf>
        <font>
          <name val="PT Astra Serif"/>
          <family val="1"/>
          <scheme val="none"/>
        </font>
        <fill>
          <patternFill patternType="solid">
            <bgColor theme="0"/>
          </patternFill>
        </fill>
      </dxf>
    </rfmt>
    <rcc rId="0" sId="2" dxf="1">
      <nc r="A27" t="inlineStr">
        <is>
          <t>11.1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7" t="inlineStr">
        <is>
          <t>Региональный проект "Экспорт продукции агропромышленного комплекса"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7">
        <f>Лист1!F195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7">
        <f>Лист1!G195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7">
        <f>Лист1!H195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7">
        <f>Лист1!I195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7">
        <f>Лист1!J195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7">
        <f>Лист1!K195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7">
        <f>Лист1!L195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7">
        <f>Лист1!M195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Лист1!N195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7">
        <f>Лист1!O195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7">
        <f>Лист1!P195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7">
        <f>Лист1!Q195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7">
        <f>Лист1!R195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7">
        <f>Лист1!S195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7">
        <f>Лист1!T195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7">
        <f>Лист1!U195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7">
        <f>G27/C27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7" start="0" length="0">
      <dxf>
        <fill>
          <patternFill patternType="none">
            <bgColor indexed="65"/>
          </patternFill>
        </fill>
      </dxf>
    </rfmt>
    <rfmt sheetId="2" sqref="U27" start="0" length="0">
      <dxf>
        <fill>
          <patternFill patternType="none">
            <bgColor indexed="65"/>
          </patternFill>
        </fill>
      </dxf>
    </rfmt>
    <rfmt sheetId="2" sqref="V27" start="0" length="0">
      <dxf>
        <fill>
          <patternFill patternType="none">
            <bgColor indexed="65"/>
          </patternFill>
        </fill>
      </dxf>
    </rfmt>
    <rfmt sheetId="2" sqref="W27" start="0" length="0">
      <dxf>
        <fill>
          <patternFill patternType="none">
            <bgColor indexed="65"/>
          </patternFill>
        </fill>
      </dxf>
    </rfmt>
    <rfmt sheetId="2" sqref="X27" start="0" length="0">
      <dxf>
        <fill>
          <patternFill patternType="none">
            <bgColor indexed="65"/>
          </patternFill>
        </fill>
      </dxf>
    </rfmt>
    <rfmt sheetId="2" sqref="Y27" start="0" length="0">
      <dxf>
        <fill>
          <patternFill patternType="none">
            <bgColor indexed="65"/>
          </patternFill>
        </fill>
      </dxf>
    </rfmt>
    <rfmt sheetId="2" sqref="Z27" start="0" length="0">
      <dxf>
        <fill>
          <patternFill patternType="none">
            <bgColor indexed="65"/>
          </patternFill>
        </fill>
      </dxf>
    </rfmt>
    <rfmt sheetId="2" sqref="AA27" start="0" length="0">
      <dxf>
        <fill>
          <patternFill patternType="none">
            <bgColor indexed="65"/>
          </patternFill>
        </fill>
      </dxf>
    </rfmt>
    <rfmt sheetId="2" sqref="AB27" start="0" length="0">
      <dxf>
        <fill>
          <patternFill patternType="none">
            <bgColor indexed="65"/>
          </patternFill>
        </fill>
      </dxf>
    </rfmt>
    <rfmt sheetId="2" sqref="AC27" start="0" length="0">
      <dxf>
        <fill>
          <patternFill patternType="none">
            <bgColor indexed="65"/>
          </patternFill>
        </fill>
      </dxf>
    </rfmt>
    <rfmt sheetId="2" sqref="AD27" start="0" length="0">
      <dxf>
        <fill>
          <patternFill patternType="none">
            <bgColor indexed="65"/>
          </patternFill>
        </fill>
      </dxf>
    </rfmt>
    <rfmt sheetId="2" sqref="AE27" start="0" length="0">
      <dxf>
        <fill>
          <patternFill patternType="none">
            <bgColor indexed="65"/>
          </patternFill>
        </fill>
      </dxf>
    </rfmt>
    <rfmt sheetId="2" sqref="AF27" start="0" length="0">
      <dxf>
        <fill>
          <patternFill patternType="none">
            <bgColor indexed="65"/>
          </patternFill>
        </fill>
      </dxf>
    </rfmt>
    <rfmt sheetId="2" sqref="AG27" start="0" length="0">
      <dxf>
        <fill>
          <patternFill patternType="none">
            <bgColor indexed="65"/>
          </patternFill>
        </fill>
      </dxf>
    </rfmt>
    <rfmt sheetId="2" sqref="AH27" start="0" length="0">
      <dxf>
        <fill>
          <patternFill patternType="none">
            <bgColor indexed="65"/>
          </patternFill>
        </fill>
      </dxf>
    </rfmt>
    <rfmt sheetId="2" sqref="AI27" start="0" length="0">
      <dxf>
        <fill>
          <patternFill patternType="none">
            <bgColor indexed="65"/>
          </patternFill>
        </fill>
      </dxf>
    </rfmt>
    <rfmt sheetId="2" sqref="AJ27" start="0" length="0">
      <dxf>
        <fill>
          <patternFill patternType="none">
            <bgColor indexed="65"/>
          </patternFill>
        </fill>
      </dxf>
    </rfmt>
    <rfmt sheetId="2" sqref="AK27" start="0" length="0">
      <dxf>
        <fill>
          <patternFill patternType="none">
            <bgColor indexed="65"/>
          </patternFill>
        </fill>
      </dxf>
    </rfmt>
    <rfmt sheetId="2" sqref="AL27" start="0" length="0">
      <dxf>
        <fill>
          <patternFill patternType="none">
            <bgColor indexed="65"/>
          </patternFill>
        </fill>
      </dxf>
    </rfmt>
    <rfmt sheetId="2" sqref="AM27" start="0" length="0">
      <dxf>
        <fill>
          <patternFill patternType="none">
            <bgColor indexed="65"/>
          </patternFill>
        </fill>
      </dxf>
    </rfmt>
    <rfmt sheetId="2" sqref="AN27" start="0" length="0">
      <dxf>
        <fill>
          <patternFill patternType="none">
            <bgColor indexed="65"/>
          </patternFill>
        </fill>
      </dxf>
    </rfmt>
    <rfmt sheetId="2" sqref="AO27" start="0" length="0">
      <dxf>
        <fill>
          <patternFill patternType="none">
            <bgColor indexed="65"/>
          </patternFill>
        </fill>
      </dxf>
    </rfmt>
    <rfmt sheetId="2" sqref="AP27" start="0" length="0">
      <dxf>
        <fill>
          <patternFill patternType="none">
            <bgColor indexed="65"/>
          </patternFill>
        </fill>
      </dxf>
    </rfmt>
    <rfmt sheetId="2" sqref="AQ27" start="0" length="0">
      <dxf>
        <fill>
          <patternFill patternType="none">
            <bgColor indexed="65"/>
          </patternFill>
        </fill>
      </dxf>
    </rfmt>
    <rfmt sheetId="2" sqref="AR27" start="0" length="0">
      <dxf>
        <fill>
          <patternFill patternType="none">
            <bgColor indexed="65"/>
          </patternFill>
        </fill>
      </dxf>
    </rfmt>
    <rfmt sheetId="2" sqref="AS27" start="0" length="0">
      <dxf>
        <fill>
          <patternFill patternType="none">
            <bgColor indexed="65"/>
          </patternFill>
        </fill>
      </dxf>
    </rfmt>
    <rfmt sheetId="2" sqref="AT27" start="0" length="0">
      <dxf>
        <fill>
          <patternFill patternType="none">
            <bgColor indexed="65"/>
          </patternFill>
        </fill>
      </dxf>
    </rfmt>
    <rfmt sheetId="2" sqref="AU27" start="0" length="0">
      <dxf>
        <fill>
          <patternFill patternType="none">
            <bgColor indexed="65"/>
          </patternFill>
        </fill>
      </dxf>
    </rfmt>
    <rfmt sheetId="2" sqref="AV27" start="0" length="0">
      <dxf>
        <fill>
          <patternFill patternType="none">
            <bgColor indexed="65"/>
          </patternFill>
        </fill>
      </dxf>
    </rfmt>
    <rfmt sheetId="2" sqref="AW27" start="0" length="0">
      <dxf>
        <fill>
          <patternFill patternType="none">
            <bgColor indexed="65"/>
          </patternFill>
        </fill>
      </dxf>
    </rfmt>
    <rfmt sheetId="2" sqref="AX27" start="0" length="0">
      <dxf>
        <fill>
          <patternFill patternType="none">
            <bgColor indexed="65"/>
          </patternFill>
        </fill>
      </dxf>
    </rfmt>
    <rfmt sheetId="2" sqref="AY27" start="0" length="0">
      <dxf>
        <fill>
          <patternFill patternType="none">
            <bgColor indexed="65"/>
          </patternFill>
        </fill>
      </dxf>
    </rfmt>
    <rfmt sheetId="2" sqref="AZ27" start="0" length="0">
      <dxf>
        <fill>
          <patternFill patternType="none">
            <bgColor indexed="65"/>
          </patternFill>
        </fill>
      </dxf>
    </rfmt>
    <rfmt sheetId="2" sqref="BA27" start="0" length="0">
      <dxf>
        <fill>
          <patternFill patternType="none">
            <bgColor indexed="65"/>
          </patternFill>
        </fill>
      </dxf>
    </rfmt>
    <rfmt sheetId="2" sqref="BB27" start="0" length="0">
      <dxf>
        <fill>
          <patternFill patternType="none">
            <bgColor indexed="65"/>
          </patternFill>
        </fill>
      </dxf>
    </rfmt>
    <rfmt sheetId="2" sqref="BC27" start="0" length="0">
      <dxf>
        <fill>
          <patternFill patternType="none">
            <bgColor indexed="65"/>
          </patternFill>
        </fill>
      </dxf>
    </rfmt>
    <rfmt sheetId="2" sqref="BD27" start="0" length="0">
      <dxf>
        <fill>
          <patternFill patternType="none">
            <bgColor indexed="65"/>
          </patternFill>
        </fill>
      </dxf>
    </rfmt>
    <rfmt sheetId="2" sqref="BE27" start="0" length="0">
      <dxf>
        <fill>
          <patternFill patternType="none">
            <bgColor indexed="65"/>
          </patternFill>
        </fill>
      </dxf>
    </rfmt>
    <rfmt sheetId="2" sqref="BF27" start="0" length="0">
      <dxf>
        <fill>
          <patternFill patternType="none">
            <bgColor indexed="65"/>
          </patternFill>
        </fill>
      </dxf>
    </rfmt>
    <rfmt sheetId="2" sqref="BG27" start="0" length="0">
      <dxf>
        <fill>
          <patternFill patternType="none">
            <bgColor indexed="65"/>
          </patternFill>
        </fill>
      </dxf>
    </rfmt>
    <rfmt sheetId="2" sqref="BH27" start="0" length="0">
      <dxf>
        <fill>
          <patternFill patternType="none">
            <bgColor indexed="65"/>
          </patternFill>
        </fill>
      </dxf>
    </rfmt>
    <rfmt sheetId="2" sqref="BI27" start="0" length="0">
      <dxf>
        <fill>
          <patternFill patternType="none">
            <bgColor indexed="65"/>
          </patternFill>
        </fill>
      </dxf>
    </rfmt>
    <rfmt sheetId="2" sqref="BJ27" start="0" length="0">
      <dxf>
        <fill>
          <patternFill patternType="none">
            <bgColor indexed="65"/>
          </patternFill>
        </fill>
      </dxf>
    </rfmt>
    <rfmt sheetId="2" sqref="BK27" start="0" length="0">
      <dxf>
        <fill>
          <patternFill patternType="none">
            <bgColor indexed="65"/>
          </patternFill>
        </fill>
      </dxf>
    </rfmt>
    <rfmt sheetId="2" sqref="BL27" start="0" length="0">
      <dxf>
        <fill>
          <patternFill patternType="none">
            <bgColor indexed="65"/>
          </patternFill>
        </fill>
      </dxf>
    </rfmt>
    <rfmt sheetId="2" sqref="BM27" start="0" length="0">
      <dxf>
        <fill>
          <patternFill patternType="none">
            <bgColor indexed="65"/>
          </patternFill>
        </fill>
      </dxf>
    </rfmt>
    <rfmt sheetId="2" sqref="BN27" start="0" length="0">
      <dxf>
        <fill>
          <patternFill patternType="none">
            <bgColor indexed="65"/>
          </patternFill>
        </fill>
      </dxf>
    </rfmt>
    <rfmt sheetId="2" sqref="BO27" start="0" length="0">
      <dxf>
        <fill>
          <patternFill patternType="none">
            <bgColor indexed="65"/>
          </patternFill>
        </fill>
      </dxf>
    </rfmt>
    <rfmt sheetId="2" sqref="BP27" start="0" length="0">
      <dxf>
        <fill>
          <patternFill patternType="none">
            <bgColor indexed="65"/>
          </patternFill>
        </fill>
      </dxf>
    </rfmt>
    <rfmt sheetId="2" sqref="BQ27" start="0" length="0">
      <dxf>
        <fill>
          <patternFill patternType="none">
            <bgColor indexed="65"/>
          </patternFill>
        </fill>
      </dxf>
    </rfmt>
    <rfmt sheetId="2" sqref="BR27" start="0" length="0">
      <dxf>
        <fill>
          <patternFill patternType="none">
            <bgColor indexed="65"/>
          </patternFill>
        </fill>
      </dxf>
    </rfmt>
    <rfmt sheetId="2" sqref="BS27" start="0" length="0">
      <dxf>
        <fill>
          <patternFill patternType="none">
            <bgColor indexed="65"/>
          </patternFill>
        </fill>
      </dxf>
    </rfmt>
    <rfmt sheetId="2" sqref="BT27" start="0" length="0">
      <dxf>
        <fill>
          <patternFill patternType="none">
            <bgColor indexed="65"/>
          </patternFill>
        </fill>
      </dxf>
    </rfmt>
    <rfmt sheetId="2" sqref="BU27" start="0" length="0">
      <dxf>
        <fill>
          <patternFill patternType="none">
            <bgColor indexed="65"/>
          </patternFill>
        </fill>
      </dxf>
    </rfmt>
    <rfmt sheetId="2" sqref="BV27" start="0" length="0">
      <dxf>
        <fill>
          <patternFill patternType="none">
            <bgColor indexed="65"/>
          </patternFill>
        </fill>
      </dxf>
    </rfmt>
    <rfmt sheetId="2" sqref="BW27" start="0" length="0">
      <dxf>
        <fill>
          <patternFill patternType="none">
            <bgColor indexed="65"/>
          </patternFill>
        </fill>
      </dxf>
    </rfmt>
    <rfmt sheetId="2" sqref="BX27" start="0" length="0">
      <dxf>
        <fill>
          <patternFill patternType="none">
            <bgColor indexed="65"/>
          </patternFill>
        </fill>
      </dxf>
    </rfmt>
    <rfmt sheetId="2" sqref="BY27" start="0" length="0">
      <dxf>
        <fill>
          <patternFill patternType="none">
            <bgColor indexed="65"/>
          </patternFill>
        </fill>
      </dxf>
    </rfmt>
    <rfmt sheetId="2" sqref="BZ27" start="0" length="0">
      <dxf>
        <fill>
          <patternFill patternType="none">
            <bgColor indexed="65"/>
          </patternFill>
        </fill>
      </dxf>
    </rfmt>
    <rfmt sheetId="2" sqref="CA27" start="0" length="0">
      <dxf>
        <fill>
          <patternFill patternType="none">
            <bgColor indexed="65"/>
          </patternFill>
        </fill>
      </dxf>
    </rfmt>
    <rfmt sheetId="2" sqref="CB27" start="0" length="0">
      <dxf>
        <fill>
          <patternFill patternType="none">
            <bgColor indexed="65"/>
          </patternFill>
        </fill>
      </dxf>
    </rfmt>
    <rfmt sheetId="2" sqref="CC27" start="0" length="0">
      <dxf>
        <fill>
          <patternFill patternType="none">
            <bgColor indexed="65"/>
          </patternFill>
        </fill>
      </dxf>
    </rfmt>
    <rfmt sheetId="2" sqref="CD27" start="0" length="0">
      <dxf>
        <fill>
          <patternFill patternType="none">
            <bgColor indexed="65"/>
          </patternFill>
        </fill>
      </dxf>
    </rfmt>
    <rfmt sheetId="2" sqref="CE27" start="0" length="0">
      <dxf>
        <fill>
          <patternFill patternType="none">
            <bgColor indexed="65"/>
          </patternFill>
        </fill>
      </dxf>
    </rfmt>
    <rfmt sheetId="2" sqref="CF27" start="0" length="0">
      <dxf>
        <fill>
          <patternFill patternType="none">
            <bgColor indexed="65"/>
          </patternFill>
        </fill>
      </dxf>
    </rfmt>
    <rfmt sheetId="2" sqref="CG27" start="0" length="0">
      <dxf>
        <fill>
          <patternFill patternType="none">
            <bgColor indexed="65"/>
          </patternFill>
        </fill>
      </dxf>
    </rfmt>
    <rfmt sheetId="2" sqref="CH27" start="0" length="0">
      <dxf>
        <fill>
          <patternFill patternType="none">
            <bgColor indexed="65"/>
          </patternFill>
        </fill>
      </dxf>
    </rfmt>
    <rfmt sheetId="2" sqref="CI27" start="0" length="0">
      <dxf>
        <fill>
          <patternFill patternType="none">
            <bgColor indexed="65"/>
          </patternFill>
        </fill>
      </dxf>
    </rfmt>
    <rfmt sheetId="2" sqref="CJ27" start="0" length="0">
      <dxf>
        <fill>
          <patternFill patternType="none">
            <bgColor indexed="65"/>
          </patternFill>
        </fill>
      </dxf>
    </rfmt>
    <rfmt sheetId="2" sqref="CK27" start="0" length="0">
      <dxf>
        <fill>
          <patternFill patternType="none">
            <bgColor indexed="65"/>
          </patternFill>
        </fill>
      </dxf>
    </rfmt>
    <rfmt sheetId="2" sqref="CL27" start="0" length="0">
      <dxf>
        <fill>
          <patternFill patternType="none">
            <bgColor indexed="65"/>
          </patternFill>
        </fill>
      </dxf>
    </rfmt>
    <rfmt sheetId="2" sqref="CM27" start="0" length="0">
      <dxf>
        <fill>
          <patternFill patternType="none">
            <bgColor indexed="65"/>
          </patternFill>
        </fill>
      </dxf>
    </rfmt>
    <rfmt sheetId="2" sqref="CN27" start="0" length="0">
      <dxf>
        <fill>
          <patternFill patternType="none">
            <bgColor indexed="65"/>
          </patternFill>
        </fill>
      </dxf>
    </rfmt>
    <rfmt sheetId="2" sqref="CO27" start="0" length="0">
      <dxf>
        <fill>
          <patternFill patternType="none">
            <bgColor indexed="65"/>
          </patternFill>
        </fill>
      </dxf>
    </rfmt>
    <rfmt sheetId="2" sqref="CP27" start="0" length="0">
      <dxf>
        <fill>
          <patternFill patternType="none">
            <bgColor indexed="65"/>
          </patternFill>
        </fill>
      </dxf>
    </rfmt>
    <rfmt sheetId="2" sqref="CQ27" start="0" length="0">
      <dxf>
        <fill>
          <patternFill patternType="none">
            <bgColor indexed="65"/>
          </patternFill>
        </fill>
      </dxf>
    </rfmt>
    <rfmt sheetId="2" sqref="CR27" start="0" length="0">
      <dxf>
        <fill>
          <patternFill patternType="none">
            <bgColor indexed="65"/>
          </patternFill>
        </fill>
      </dxf>
    </rfmt>
    <rfmt sheetId="2" sqref="CS27" start="0" length="0">
      <dxf>
        <fill>
          <patternFill patternType="none">
            <bgColor indexed="65"/>
          </patternFill>
        </fill>
      </dxf>
    </rfmt>
    <rfmt sheetId="2" sqref="CT27" start="0" length="0">
      <dxf>
        <fill>
          <patternFill patternType="none">
            <bgColor indexed="65"/>
          </patternFill>
        </fill>
      </dxf>
    </rfmt>
  </rrc>
  <rrc rId="4535" sId="2" ref="A27:XFD27" action="deleteRow">
    <rfmt sheetId="2" xfDxf="1" sqref="A27:XFD27" start="0" length="0">
      <dxf>
        <font>
          <name val="PT Astra Serif"/>
          <family val="1"/>
          <scheme val="none"/>
        </font>
      </dxf>
    </rfmt>
    <rfmt sheetId="2" sqref="A27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7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7">
        <f>Лист1!F196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7">
        <f>Лист1!G196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7">
        <f>Лист1!H196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7">
        <f>Лист1!I196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7">
        <f>Лист1!J196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7">
        <f>Лист1!K196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7">
        <f>Лист1!L196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7">
        <f>Лист1!M196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Лист1!N196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7">
        <f>Лист1!O196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7">
        <f>Лист1!P196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7">
        <f>Лист1!Q196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7">
        <f>Лист1!R196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7">
        <f>Лист1!S196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7">
        <f>Лист1!T196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7">
        <f>Лист1!U196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7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7" start="0" length="0">
      <dxf/>
    </rfmt>
    <rfmt sheetId="2" sqref="U27" start="0" length="0">
      <dxf/>
    </rfmt>
    <rfmt sheetId="2" sqref="V27" start="0" length="0">
      <dxf/>
    </rfmt>
    <rfmt sheetId="2" sqref="W27" start="0" length="0">
      <dxf/>
    </rfmt>
    <rfmt sheetId="2" sqref="X27" start="0" length="0">
      <dxf/>
    </rfmt>
    <rfmt sheetId="2" sqref="Y27" start="0" length="0">
      <dxf/>
    </rfmt>
    <rfmt sheetId="2" sqref="Z27" start="0" length="0">
      <dxf/>
    </rfmt>
    <rfmt sheetId="2" sqref="AA27" start="0" length="0">
      <dxf/>
    </rfmt>
    <rfmt sheetId="2" sqref="AB27" start="0" length="0">
      <dxf/>
    </rfmt>
    <rfmt sheetId="2" sqref="AC27" start="0" length="0">
      <dxf/>
    </rfmt>
    <rfmt sheetId="2" sqref="AD27" start="0" length="0">
      <dxf/>
    </rfmt>
    <rfmt sheetId="2" sqref="AE27" start="0" length="0">
      <dxf/>
    </rfmt>
    <rfmt sheetId="2" sqref="AF27" start="0" length="0">
      <dxf/>
    </rfmt>
    <rfmt sheetId="2" sqref="AG27" start="0" length="0">
      <dxf/>
    </rfmt>
    <rfmt sheetId="2" sqref="AH27" start="0" length="0">
      <dxf/>
    </rfmt>
    <rfmt sheetId="2" sqref="AI27" start="0" length="0">
      <dxf/>
    </rfmt>
    <rfmt sheetId="2" sqref="AJ27" start="0" length="0">
      <dxf/>
    </rfmt>
    <rfmt sheetId="2" sqref="AK27" start="0" length="0">
      <dxf/>
    </rfmt>
    <rfmt sheetId="2" sqref="AL27" start="0" length="0">
      <dxf/>
    </rfmt>
    <rfmt sheetId="2" sqref="AM27" start="0" length="0">
      <dxf/>
    </rfmt>
    <rfmt sheetId="2" sqref="AN27" start="0" length="0">
      <dxf/>
    </rfmt>
    <rfmt sheetId="2" sqref="AO27" start="0" length="0">
      <dxf/>
    </rfmt>
    <rfmt sheetId="2" sqref="AP27" start="0" length="0">
      <dxf/>
    </rfmt>
    <rfmt sheetId="2" sqref="AQ27" start="0" length="0">
      <dxf/>
    </rfmt>
    <rfmt sheetId="2" sqref="AR27" start="0" length="0">
      <dxf/>
    </rfmt>
    <rfmt sheetId="2" sqref="AS27" start="0" length="0">
      <dxf/>
    </rfmt>
    <rfmt sheetId="2" sqref="AT27" start="0" length="0">
      <dxf/>
    </rfmt>
    <rfmt sheetId="2" sqref="AU27" start="0" length="0">
      <dxf/>
    </rfmt>
    <rfmt sheetId="2" sqref="AV27" start="0" length="0">
      <dxf/>
    </rfmt>
    <rfmt sheetId="2" sqref="AW27" start="0" length="0">
      <dxf/>
    </rfmt>
    <rfmt sheetId="2" sqref="AX27" start="0" length="0">
      <dxf/>
    </rfmt>
    <rfmt sheetId="2" sqref="AY27" start="0" length="0">
      <dxf/>
    </rfmt>
    <rfmt sheetId="2" sqref="AZ27" start="0" length="0">
      <dxf/>
    </rfmt>
    <rfmt sheetId="2" sqref="BA27" start="0" length="0">
      <dxf/>
    </rfmt>
    <rfmt sheetId="2" sqref="BB27" start="0" length="0">
      <dxf/>
    </rfmt>
    <rfmt sheetId="2" sqref="BC27" start="0" length="0">
      <dxf/>
    </rfmt>
    <rfmt sheetId="2" sqref="BD27" start="0" length="0">
      <dxf/>
    </rfmt>
    <rfmt sheetId="2" sqref="BE27" start="0" length="0">
      <dxf/>
    </rfmt>
    <rfmt sheetId="2" sqref="BF27" start="0" length="0">
      <dxf/>
    </rfmt>
    <rfmt sheetId="2" sqref="BG27" start="0" length="0">
      <dxf/>
    </rfmt>
    <rfmt sheetId="2" sqref="BH27" start="0" length="0">
      <dxf/>
    </rfmt>
    <rfmt sheetId="2" sqref="BI27" start="0" length="0">
      <dxf/>
    </rfmt>
    <rfmt sheetId="2" sqref="BJ27" start="0" length="0">
      <dxf/>
    </rfmt>
    <rfmt sheetId="2" sqref="BK27" start="0" length="0">
      <dxf/>
    </rfmt>
    <rfmt sheetId="2" sqref="BL27" start="0" length="0">
      <dxf/>
    </rfmt>
    <rfmt sheetId="2" sqref="BM27" start="0" length="0">
      <dxf/>
    </rfmt>
    <rfmt sheetId="2" sqref="BN27" start="0" length="0">
      <dxf/>
    </rfmt>
    <rfmt sheetId="2" sqref="BO27" start="0" length="0">
      <dxf/>
    </rfmt>
    <rfmt sheetId="2" sqref="BP27" start="0" length="0">
      <dxf/>
    </rfmt>
    <rfmt sheetId="2" sqref="BQ27" start="0" length="0">
      <dxf/>
    </rfmt>
    <rfmt sheetId="2" sqref="BR27" start="0" length="0">
      <dxf/>
    </rfmt>
    <rfmt sheetId="2" sqref="BS27" start="0" length="0">
      <dxf/>
    </rfmt>
    <rfmt sheetId="2" sqref="BT27" start="0" length="0">
      <dxf/>
    </rfmt>
    <rfmt sheetId="2" sqref="BU27" start="0" length="0">
      <dxf/>
    </rfmt>
    <rfmt sheetId="2" sqref="BV27" start="0" length="0">
      <dxf/>
    </rfmt>
    <rfmt sheetId="2" sqref="BW27" start="0" length="0">
      <dxf/>
    </rfmt>
    <rfmt sheetId="2" sqref="BX27" start="0" length="0">
      <dxf/>
    </rfmt>
    <rfmt sheetId="2" sqref="BY27" start="0" length="0">
      <dxf/>
    </rfmt>
    <rfmt sheetId="2" sqref="BZ27" start="0" length="0">
      <dxf/>
    </rfmt>
    <rfmt sheetId="2" sqref="CA27" start="0" length="0">
      <dxf/>
    </rfmt>
    <rfmt sheetId="2" sqref="CB27" start="0" length="0">
      <dxf/>
    </rfmt>
    <rfmt sheetId="2" sqref="CC27" start="0" length="0">
      <dxf/>
    </rfmt>
    <rfmt sheetId="2" sqref="CD27" start="0" length="0">
      <dxf/>
    </rfmt>
    <rfmt sheetId="2" sqref="CE27" start="0" length="0">
      <dxf/>
    </rfmt>
    <rfmt sheetId="2" sqref="CF27" start="0" length="0">
      <dxf/>
    </rfmt>
    <rfmt sheetId="2" sqref="CG27" start="0" length="0">
      <dxf/>
    </rfmt>
    <rfmt sheetId="2" sqref="CH27" start="0" length="0">
      <dxf/>
    </rfmt>
    <rfmt sheetId="2" sqref="CI27" start="0" length="0">
      <dxf/>
    </rfmt>
    <rfmt sheetId="2" sqref="CJ27" start="0" length="0">
      <dxf/>
    </rfmt>
    <rfmt sheetId="2" sqref="CK27" start="0" length="0">
      <dxf/>
    </rfmt>
    <rfmt sheetId="2" sqref="CL27" start="0" length="0">
      <dxf/>
    </rfmt>
    <rfmt sheetId="2" sqref="CM27" start="0" length="0">
      <dxf/>
    </rfmt>
    <rfmt sheetId="2" sqref="CN27" start="0" length="0">
      <dxf/>
    </rfmt>
    <rfmt sheetId="2" sqref="CO27" start="0" length="0">
      <dxf/>
    </rfmt>
    <rfmt sheetId="2" sqref="CP27" start="0" length="0">
      <dxf/>
    </rfmt>
    <rfmt sheetId="2" sqref="CQ27" start="0" length="0">
      <dxf/>
    </rfmt>
    <rfmt sheetId="2" sqref="CR27" start="0" length="0">
      <dxf/>
    </rfmt>
    <rfmt sheetId="2" sqref="CS27" start="0" length="0">
      <dxf/>
    </rfmt>
    <rfmt sheetId="2" sqref="CT27" start="0" length="0">
      <dxf/>
    </rfmt>
  </rrc>
  <rrc rId="4536" sId="2" ref="A27:XFD27" action="deleteRow">
    <rfmt sheetId="2" xfDxf="1" sqref="A27:XFD27" start="0" length="0">
      <dxf>
        <font>
          <name val="PT Astra Serif"/>
          <family val="1"/>
          <scheme val="none"/>
        </font>
      </dxf>
    </rfmt>
    <rfmt sheetId="2" sqref="A27" start="0" length="0">
      <dxf>
        <font>
          <i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7" t="inlineStr">
        <is>
          <t>Государственная поддержка аккредитации ветеринарных лабораторий в национальной системе аккредитации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7">
        <f>Лист1!F197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7">
        <f>Лист1!G197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7">
        <f>Лист1!H197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7">
        <f>Лист1!I197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7">
        <f>Лист1!J197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7">
        <f>Лист1!K197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7">
        <f>Лист1!L197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7">
        <f>Лист1!M197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Лист1!N197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7">
        <f>Лист1!O197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7">
        <f>Лист1!P197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7">
        <f>Лист1!Q197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7">
        <f>Лист1!R197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7">
        <f>Лист1!S197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7">
        <f>Лист1!T197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7">
        <f>Лист1!U197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7">
        <f>G27/C27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7" start="0" length="0">
      <dxf/>
    </rfmt>
    <rfmt sheetId="2" sqref="U27" start="0" length="0">
      <dxf/>
    </rfmt>
    <rfmt sheetId="2" sqref="V27" start="0" length="0">
      <dxf/>
    </rfmt>
    <rfmt sheetId="2" sqref="W27" start="0" length="0">
      <dxf/>
    </rfmt>
    <rfmt sheetId="2" sqref="X27" start="0" length="0">
      <dxf/>
    </rfmt>
    <rfmt sheetId="2" sqref="Y27" start="0" length="0">
      <dxf/>
    </rfmt>
    <rfmt sheetId="2" sqref="Z27" start="0" length="0">
      <dxf/>
    </rfmt>
    <rfmt sheetId="2" sqref="AA27" start="0" length="0">
      <dxf/>
    </rfmt>
    <rfmt sheetId="2" sqref="AB27" start="0" length="0">
      <dxf/>
    </rfmt>
    <rfmt sheetId="2" sqref="AC27" start="0" length="0">
      <dxf/>
    </rfmt>
    <rfmt sheetId="2" sqref="AD27" start="0" length="0">
      <dxf/>
    </rfmt>
    <rfmt sheetId="2" sqref="AE27" start="0" length="0">
      <dxf/>
    </rfmt>
    <rfmt sheetId="2" sqref="AF27" start="0" length="0">
      <dxf/>
    </rfmt>
    <rfmt sheetId="2" sqref="AG27" start="0" length="0">
      <dxf/>
    </rfmt>
    <rfmt sheetId="2" sqref="AH27" start="0" length="0">
      <dxf/>
    </rfmt>
    <rfmt sheetId="2" sqref="AI27" start="0" length="0">
      <dxf/>
    </rfmt>
    <rfmt sheetId="2" sqref="AJ27" start="0" length="0">
      <dxf/>
    </rfmt>
    <rfmt sheetId="2" sqref="AK27" start="0" length="0">
      <dxf/>
    </rfmt>
    <rfmt sheetId="2" sqref="AL27" start="0" length="0">
      <dxf/>
    </rfmt>
    <rfmt sheetId="2" sqref="AM27" start="0" length="0">
      <dxf/>
    </rfmt>
    <rfmt sheetId="2" sqref="AN27" start="0" length="0">
      <dxf/>
    </rfmt>
    <rfmt sheetId="2" sqref="AO27" start="0" length="0">
      <dxf/>
    </rfmt>
    <rfmt sheetId="2" sqref="AP27" start="0" length="0">
      <dxf/>
    </rfmt>
    <rfmt sheetId="2" sqref="AQ27" start="0" length="0">
      <dxf/>
    </rfmt>
    <rfmt sheetId="2" sqref="AR27" start="0" length="0">
      <dxf/>
    </rfmt>
    <rfmt sheetId="2" sqref="AS27" start="0" length="0">
      <dxf/>
    </rfmt>
    <rfmt sheetId="2" sqref="AT27" start="0" length="0">
      <dxf/>
    </rfmt>
    <rfmt sheetId="2" sqref="AU27" start="0" length="0">
      <dxf/>
    </rfmt>
    <rfmt sheetId="2" sqref="AV27" start="0" length="0">
      <dxf/>
    </rfmt>
    <rfmt sheetId="2" sqref="AW27" start="0" length="0">
      <dxf/>
    </rfmt>
    <rfmt sheetId="2" sqref="AX27" start="0" length="0">
      <dxf/>
    </rfmt>
    <rfmt sheetId="2" sqref="AY27" start="0" length="0">
      <dxf/>
    </rfmt>
    <rfmt sheetId="2" sqref="AZ27" start="0" length="0">
      <dxf/>
    </rfmt>
    <rfmt sheetId="2" sqref="BA27" start="0" length="0">
      <dxf/>
    </rfmt>
    <rfmt sheetId="2" sqref="BB27" start="0" length="0">
      <dxf/>
    </rfmt>
    <rfmt sheetId="2" sqref="BC27" start="0" length="0">
      <dxf/>
    </rfmt>
    <rfmt sheetId="2" sqref="BD27" start="0" length="0">
      <dxf/>
    </rfmt>
    <rfmt sheetId="2" sqref="BE27" start="0" length="0">
      <dxf/>
    </rfmt>
    <rfmt sheetId="2" sqref="BF27" start="0" length="0">
      <dxf/>
    </rfmt>
    <rfmt sheetId="2" sqref="BG27" start="0" length="0">
      <dxf/>
    </rfmt>
    <rfmt sheetId="2" sqref="BH27" start="0" length="0">
      <dxf/>
    </rfmt>
    <rfmt sheetId="2" sqref="BI27" start="0" length="0">
      <dxf/>
    </rfmt>
    <rfmt sheetId="2" sqref="BJ27" start="0" length="0">
      <dxf/>
    </rfmt>
    <rfmt sheetId="2" sqref="BK27" start="0" length="0">
      <dxf/>
    </rfmt>
    <rfmt sheetId="2" sqref="BL27" start="0" length="0">
      <dxf/>
    </rfmt>
    <rfmt sheetId="2" sqref="BM27" start="0" length="0">
      <dxf/>
    </rfmt>
    <rfmt sheetId="2" sqref="BN27" start="0" length="0">
      <dxf/>
    </rfmt>
    <rfmt sheetId="2" sqref="BO27" start="0" length="0">
      <dxf/>
    </rfmt>
    <rfmt sheetId="2" sqref="BP27" start="0" length="0">
      <dxf/>
    </rfmt>
    <rfmt sheetId="2" sqref="BQ27" start="0" length="0">
      <dxf/>
    </rfmt>
    <rfmt sheetId="2" sqref="BR27" start="0" length="0">
      <dxf/>
    </rfmt>
    <rfmt sheetId="2" sqref="BS27" start="0" length="0">
      <dxf/>
    </rfmt>
    <rfmt sheetId="2" sqref="BT27" start="0" length="0">
      <dxf/>
    </rfmt>
    <rfmt sheetId="2" sqref="BU27" start="0" length="0">
      <dxf/>
    </rfmt>
    <rfmt sheetId="2" sqref="BV27" start="0" length="0">
      <dxf/>
    </rfmt>
    <rfmt sheetId="2" sqref="BW27" start="0" length="0">
      <dxf/>
    </rfmt>
    <rfmt sheetId="2" sqref="BX27" start="0" length="0">
      <dxf/>
    </rfmt>
    <rfmt sheetId="2" sqref="BY27" start="0" length="0">
      <dxf/>
    </rfmt>
    <rfmt sheetId="2" sqref="BZ27" start="0" length="0">
      <dxf/>
    </rfmt>
    <rfmt sheetId="2" sqref="CA27" start="0" length="0">
      <dxf/>
    </rfmt>
    <rfmt sheetId="2" sqref="CB27" start="0" length="0">
      <dxf/>
    </rfmt>
    <rfmt sheetId="2" sqref="CC27" start="0" length="0">
      <dxf/>
    </rfmt>
    <rfmt sheetId="2" sqref="CD27" start="0" length="0">
      <dxf/>
    </rfmt>
    <rfmt sheetId="2" sqref="CE27" start="0" length="0">
      <dxf/>
    </rfmt>
    <rfmt sheetId="2" sqref="CF27" start="0" length="0">
      <dxf/>
    </rfmt>
    <rfmt sheetId="2" sqref="CG27" start="0" length="0">
      <dxf/>
    </rfmt>
    <rfmt sheetId="2" sqref="CH27" start="0" length="0">
      <dxf/>
    </rfmt>
    <rfmt sheetId="2" sqref="CI27" start="0" length="0">
      <dxf/>
    </rfmt>
    <rfmt sheetId="2" sqref="CJ27" start="0" length="0">
      <dxf/>
    </rfmt>
    <rfmt sheetId="2" sqref="CK27" start="0" length="0">
      <dxf/>
    </rfmt>
    <rfmt sheetId="2" sqref="CL27" start="0" length="0">
      <dxf/>
    </rfmt>
    <rfmt sheetId="2" sqref="CM27" start="0" length="0">
      <dxf/>
    </rfmt>
    <rfmt sheetId="2" sqref="CN27" start="0" length="0">
      <dxf/>
    </rfmt>
    <rfmt sheetId="2" sqref="CO27" start="0" length="0">
      <dxf/>
    </rfmt>
    <rfmt sheetId="2" sqref="CP27" start="0" length="0">
      <dxf/>
    </rfmt>
    <rfmt sheetId="2" sqref="CQ27" start="0" length="0">
      <dxf/>
    </rfmt>
    <rfmt sheetId="2" sqref="CR27" start="0" length="0">
      <dxf/>
    </rfmt>
    <rfmt sheetId="2" sqref="CS27" start="0" length="0">
      <dxf/>
    </rfmt>
    <rfmt sheetId="2" sqref="CT27" start="0" length="0">
      <dxf/>
    </rfmt>
  </rrc>
  <rrc rId="4537" sId="2" ref="A28:XFD28" action="deleteRow">
    <rfmt sheetId="2" xfDxf="1" sqref="A28:XFD28" start="0" length="0">
      <dxf>
        <font>
          <name val="PT Astra Serif"/>
          <family val="1"/>
          <scheme val="none"/>
        </font>
      </dxf>
    </rfmt>
    <rcc rId="0" sId="2" dxf="1">
      <nc r="A28" t="inlineStr">
        <is>
          <t>12.1</t>
        </is>
      </nc>
      <n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8" t="inlineStr">
        <is>
          <t>Региональный проект "Развитие туристической инфраструктуры Томской области"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>
        <f>Лист1!F199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8">
        <f>Лист1!G199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8">
        <f>Лист1!H199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8">
        <f>Лист1!I199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8">
        <f>Лист1!J199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8">
        <f>Лист1!K199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8">
        <f>Лист1!L199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8">
        <f>Лист1!M199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Лист1!N199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8">
        <f>Лист1!O199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8">
        <f>Лист1!P199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8">
        <f>Лист1!Q199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8">
        <f>Лист1!R199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8">
        <f>Лист1!S199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8">
        <f>Лист1!T199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8">
        <f>Лист1!U199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8">
        <f>G28/C28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8" start="0" length="0">
      <dxf/>
    </rfmt>
    <rfmt sheetId="2" sqref="U28" start="0" length="0">
      <dxf/>
    </rfmt>
    <rfmt sheetId="2" sqref="V28" start="0" length="0">
      <dxf/>
    </rfmt>
    <rfmt sheetId="2" sqref="W28" start="0" length="0">
      <dxf/>
    </rfmt>
    <rfmt sheetId="2" sqref="X28" start="0" length="0">
      <dxf/>
    </rfmt>
    <rfmt sheetId="2" sqref="Y28" start="0" length="0">
      <dxf/>
    </rfmt>
    <rfmt sheetId="2" sqref="Z28" start="0" length="0">
      <dxf/>
    </rfmt>
    <rfmt sheetId="2" sqref="AA28" start="0" length="0">
      <dxf/>
    </rfmt>
    <rfmt sheetId="2" sqref="AB28" start="0" length="0">
      <dxf/>
    </rfmt>
    <rfmt sheetId="2" sqref="AC28" start="0" length="0">
      <dxf/>
    </rfmt>
    <rfmt sheetId="2" sqref="AD28" start="0" length="0">
      <dxf/>
    </rfmt>
    <rfmt sheetId="2" sqref="AE28" start="0" length="0">
      <dxf/>
    </rfmt>
    <rfmt sheetId="2" sqref="AF28" start="0" length="0">
      <dxf/>
    </rfmt>
    <rfmt sheetId="2" sqref="AG28" start="0" length="0">
      <dxf/>
    </rfmt>
    <rfmt sheetId="2" sqref="AH28" start="0" length="0">
      <dxf/>
    </rfmt>
    <rfmt sheetId="2" sqref="AI28" start="0" length="0">
      <dxf/>
    </rfmt>
    <rfmt sheetId="2" sqref="AJ28" start="0" length="0">
      <dxf/>
    </rfmt>
    <rfmt sheetId="2" sqref="AK28" start="0" length="0">
      <dxf/>
    </rfmt>
    <rfmt sheetId="2" sqref="AL28" start="0" length="0">
      <dxf/>
    </rfmt>
    <rfmt sheetId="2" sqref="AM28" start="0" length="0">
      <dxf/>
    </rfmt>
    <rfmt sheetId="2" sqref="AN28" start="0" length="0">
      <dxf/>
    </rfmt>
    <rfmt sheetId="2" sqref="AO28" start="0" length="0">
      <dxf/>
    </rfmt>
    <rfmt sheetId="2" sqref="AP28" start="0" length="0">
      <dxf/>
    </rfmt>
    <rfmt sheetId="2" sqref="AQ28" start="0" length="0">
      <dxf/>
    </rfmt>
    <rfmt sheetId="2" sqref="AR28" start="0" length="0">
      <dxf/>
    </rfmt>
    <rfmt sheetId="2" sqref="AS28" start="0" length="0">
      <dxf/>
    </rfmt>
    <rfmt sheetId="2" sqref="AT28" start="0" length="0">
      <dxf/>
    </rfmt>
    <rfmt sheetId="2" sqref="AU28" start="0" length="0">
      <dxf/>
    </rfmt>
    <rfmt sheetId="2" sqref="AV28" start="0" length="0">
      <dxf/>
    </rfmt>
    <rfmt sheetId="2" sqref="AW28" start="0" length="0">
      <dxf/>
    </rfmt>
    <rfmt sheetId="2" sqref="AX28" start="0" length="0">
      <dxf/>
    </rfmt>
    <rfmt sheetId="2" sqref="AY28" start="0" length="0">
      <dxf/>
    </rfmt>
    <rfmt sheetId="2" sqref="AZ28" start="0" length="0">
      <dxf/>
    </rfmt>
    <rfmt sheetId="2" sqref="BA28" start="0" length="0">
      <dxf/>
    </rfmt>
    <rfmt sheetId="2" sqref="BB28" start="0" length="0">
      <dxf/>
    </rfmt>
    <rfmt sheetId="2" sqref="BC28" start="0" length="0">
      <dxf/>
    </rfmt>
    <rfmt sheetId="2" sqref="BD28" start="0" length="0">
      <dxf/>
    </rfmt>
    <rfmt sheetId="2" sqref="BE28" start="0" length="0">
      <dxf/>
    </rfmt>
    <rfmt sheetId="2" sqref="BF28" start="0" length="0">
      <dxf/>
    </rfmt>
    <rfmt sheetId="2" sqref="BG28" start="0" length="0">
      <dxf/>
    </rfmt>
    <rfmt sheetId="2" sqref="BH28" start="0" length="0">
      <dxf/>
    </rfmt>
    <rfmt sheetId="2" sqref="BI28" start="0" length="0">
      <dxf/>
    </rfmt>
    <rfmt sheetId="2" sqref="BJ28" start="0" length="0">
      <dxf/>
    </rfmt>
    <rfmt sheetId="2" sqref="BK28" start="0" length="0">
      <dxf/>
    </rfmt>
    <rfmt sheetId="2" sqref="BL28" start="0" length="0">
      <dxf/>
    </rfmt>
    <rfmt sheetId="2" sqref="BM28" start="0" length="0">
      <dxf/>
    </rfmt>
    <rfmt sheetId="2" sqref="BN28" start="0" length="0">
      <dxf/>
    </rfmt>
    <rfmt sheetId="2" sqref="BO28" start="0" length="0">
      <dxf/>
    </rfmt>
    <rfmt sheetId="2" sqref="BP28" start="0" length="0">
      <dxf/>
    </rfmt>
    <rfmt sheetId="2" sqref="BQ28" start="0" length="0">
      <dxf/>
    </rfmt>
    <rfmt sheetId="2" sqref="BR28" start="0" length="0">
      <dxf/>
    </rfmt>
    <rfmt sheetId="2" sqref="BS28" start="0" length="0">
      <dxf/>
    </rfmt>
    <rfmt sheetId="2" sqref="BT28" start="0" length="0">
      <dxf/>
    </rfmt>
    <rfmt sheetId="2" sqref="BU28" start="0" length="0">
      <dxf/>
    </rfmt>
    <rfmt sheetId="2" sqref="BV28" start="0" length="0">
      <dxf/>
    </rfmt>
    <rfmt sheetId="2" sqref="BW28" start="0" length="0">
      <dxf/>
    </rfmt>
    <rfmt sheetId="2" sqref="BX28" start="0" length="0">
      <dxf/>
    </rfmt>
    <rfmt sheetId="2" sqref="BY28" start="0" length="0">
      <dxf/>
    </rfmt>
    <rfmt sheetId="2" sqref="BZ28" start="0" length="0">
      <dxf/>
    </rfmt>
    <rfmt sheetId="2" sqref="CA28" start="0" length="0">
      <dxf/>
    </rfmt>
    <rfmt sheetId="2" sqref="CB28" start="0" length="0">
      <dxf/>
    </rfmt>
    <rfmt sheetId="2" sqref="CC28" start="0" length="0">
      <dxf/>
    </rfmt>
    <rfmt sheetId="2" sqref="CD28" start="0" length="0">
      <dxf/>
    </rfmt>
    <rfmt sheetId="2" sqref="CE28" start="0" length="0">
      <dxf/>
    </rfmt>
    <rfmt sheetId="2" sqref="CF28" start="0" length="0">
      <dxf/>
    </rfmt>
    <rfmt sheetId="2" sqref="CG28" start="0" length="0">
      <dxf/>
    </rfmt>
    <rfmt sheetId="2" sqref="CH28" start="0" length="0">
      <dxf/>
    </rfmt>
    <rfmt sheetId="2" sqref="CI28" start="0" length="0">
      <dxf/>
    </rfmt>
    <rfmt sheetId="2" sqref="CJ28" start="0" length="0">
      <dxf/>
    </rfmt>
    <rfmt sheetId="2" sqref="CK28" start="0" length="0">
      <dxf/>
    </rfmt>
    <rfmt sheetId="2" sqref="CL28" start="0" length="0">
      <dxf/>
    </rfmt>
    <rfmt sheetId="2" sqref="CM28" start="0" length="0">
      <dxf/>
    </rfmt>
    <rfmt sheetId="2" sqref="CN28" start="0" length="0">
      <dxf/>
    </rfmt>
    <rfmt sheetId="2" sqref="CO28" start="0" length="0">
      <dxf/>
    </rfmt>
    <rfmt sheetId="2" sqref="CP28" start="0" length="0">
      <dxf/>
    </rfmt>
    <rfmt sheetId="2" sqref="CQ28" start="0" length="0">
      <dxf/>
    </rfmt>
    <rfmt sheetId="2" sqref="CR28" start="0" length="0">
      <dxf/>
    </rfmt>
    <rfmt sheetId="2" sqref="CS28" start="0" length="0">
      <dxf/>
    </rfmt>
    <rfmt sheetId="2" sqref="CT28" start="0" length="0">
      <dxf/>
    </rfmt>
  </rrc>
  <rrc rId="4538" sId="2" ref="A28:XFD28" action="deleteRow">
    <rfmt sheetId="2" xfDxf="1" sqref="A28:XFD28" start="0" length="0">
      <dxf>
        <font>
          <name val="PT Astra Serif"/>
          <family val="1"/>
          <scheme val="none"/>
        </font>
      </dxf>
    </rfmt>
    <rfmt sheetId="2" sqref="A28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8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>
        <f>Лист1!F200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8">
        <f>Лист1!G200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8">
        <f>Лист1!H200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8">
        <f>Лист1!I200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8">
        <f>Лист1!J200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8">
        <f>Лист1!K200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8">
        <f>Лист1!L200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8">
        <f>Лист1!M200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Лист1!N200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8">
        <f>Лист1!O200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8">
        <f>Лист1!P200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8">
        <f>Лист1!Q200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8">
        <f>Лист1!R200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8">
        <f>Лист1!S200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8">
        <f>Лист1!T200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8">
        <f>Лист1!U200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8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8" start="0" length="0">
      <dxf/>
    </rfmt>
    <rfmt sheetId="2" sqref="U28" start="0" length="0">
      <dxf/>
    </rfmt>
    <rfmt sheetId="2" sqref="V28" start="0" length="0">
      <dxf/>
    </rfmt>
    <rfmt sheetId="2" sqref="W28" start="0" length="0">
      <dxf/>
    </rfmt>
    <rfmt sheetId="2" sqref="X28" start="0" length="0">
      <dxf/>
    </rfmt>
    <rfmt sheetId="2" sqref="Y28" start="0" length="0">
      <dxf/>
    </rfmt>
    <rfmt sheetId="2" sqref="Z28" start="0" length="0">
      <dxf/>
    </rfmt>
    <rfmt sheetId="2" sqref="AA28" start="0" length="0">
      <dxf/>
    </rfmt>
    <rfmt sheetId="2" sqref="AB28" start="0" length="0">
      <dxf/>
    </rfmt>
    <rfmt sheetId="2" sqref="AC28" start="0" length="0">
      <dxf/>
    </rfmt>
    <rfmt sheetId="2" sqref="AD28" start="0" length="0">
      <dxf/>
    </rfmt>
    <rfmt sheetId="2" sqref="AE28" start="0" length="0">
      <dxf/>
    </rfmt>
    <rfmt sheetId="2" sqref="AF28" start="0" length="0">
      <dxf/>
    </rfmt>
    <rfmt sheetId="2" sqref="AG28" start="0" length="0">
      <dxf/>
    </rfmt>
    <rfmt sheetId="2" sqref="AH28" start="0" length="0">
      <dxf/>
    </rfmt>
    <rfmt sheetId="2" sqref="AI28" start="0" length="0">
      <dxf/>
    </rfmt>
    <rfmt sheetId="2" sqref="AJ28" start="0" length="0">
      <dxf/>
    </rfmt>
    <rfmt sheetId="2" sqref="AK28" start="0" length="0">
      <dxf/>
    </rfmt>
    <rfmt sheetId="2" sqref="AL28" start="0" length="0">
      <dxf/>
    </rfmt>
    <rfmt sheetId="2" sqref="AM28" start="0" length="0">
      <dxf/>
    </rfmt>
    <rfmt sheetId="2" sqref="AN28" start="0" length="0">
      <dxf/>
    </rfmt>
    <rfmt sheetId="2" sqref="AO28" start="0" length="0">
      <dxf/>
    </rfmt>
    <rfmt sheetId="2" sqref="AP28" start="0" length="0">
      <dxf/>
    </rfmt>
    <rfmt sheetId="2" sqref="AQ28" start="0" length="0">
      <dxf/>
    </rfmt>
    <rfmt sheetId="2" sqref="AR28" start="0" length="0">
      <dxf/>
    </rfmt>
    <rfmt sheetId="2" sqref="AS28" start="0" length="0">
      <dxf/>
    </rfmt>
    <rfmt sheetId="2" sqref="AT28" start="0" length="0">
      <dxf/>
    </rfmt>
    <rfmt sheetId="2" sqref="AU28" start="0" length="0">
      <dxf/>
    </rfmt>
    <rfmt sheetId="2" sqref="AV28" start="0" length="0">
      <dxf/>
    </rfmt>
    <rfmt sheetId="2" sqref="AW28" start="0" length="0">
      <dxf/>
    </rfmt>
    <rfmt sheetId="2" sqref="AX28" start="0" length="0">
      <dxf/>
    </rfmt>
    <rfmt sheetId="2" sqref="AY28" start="0" length="0">
      <dxf/>
    </rfmt>
    <rfmt sheetId="2" sqref="AZ28" start="0" length="0">
      <dxf/>
    </rfmt>
    <rfmt sheetId="2" sqref="BA28" start="0" length="0">
      <dxf/>
    </rfmt>
    <rfmt sheetId="2" sqref="BB28" start="0" length="0">
      <dxf/>
    </rfmt>
    <rfmt sheetId="2" sqref="BC28" start="0" length="0">
      <dxf/>
    </rfmt>
    <rfmt sheetId="2" sqref="BD28" start="0" length="0">
      <dxf/>
    </rfmt>
    <rfmt sheetId="2" sqref="BE28" start="0" length="0">
      <dxf/>
    </rfmt>
    <rfmt sheetId="2" sqref="BF28" start="0" length="0">
      <dxf/>
    </rfmt>
    <rfmt sheetId="2" sqref="BG28" start="0" length="0">
      <dxf/>
    </rfmt>
    <rfmt sheetId="2" sqref="BH28" start="0" length="0">
      <dxf/>
    </rfmt>
    <rfmt sheetId="2" sqref="BI28" start="0" length="0">
      <dxf/>
    </rfmt>
    <rfmt sheetId="2" sqref="BJ28" start="0" length="0">
      <dxf/>
    </rfmt>
    <rfmt sheetId="2" sqref="BK28" start="0" length="0">
      <dxf/>
    </rfmt>
    <rfmt sheetId="2" sqref="BL28" start="0" length="0">
      <dxf/>
    </rfmt>
    <rfmt sheetId="2" sqref="BM28" start="0" length="0">
      <dxf/>
    </rfmt>
    <rfmt sheetId="2" sqref="BN28" start="0" length="0">
      <dxf/>
    </rfmt>
    <rfmt sheetId="2" sqref="BO28" start="0" length="0">
      <dxf/>
    </rfmt>
    <rfmt sheetId="2" sqref="BP28" start="0" length="0">
      <dxf/>
    </rfmt>
    <rfmt sheetId="2" sqref="BQ28" start="0" length="0">
      <dxf/>
    </rfmt>
    <rfmt sheetId="2" sqref="BR28" start="0" length="0">
      <dxf/>
    </rfmt>
    <rfmt sheetId="2" sqref="BS28" start="0" length="0">
      <dxf/>
    </rfmt>
    <rfmt sheetId="2" sqref="BT28" start="0" length="0">
      <dxf/>
    </rfmt>
    <rfmt sheetId="2" sqref="BU28" start="0" length="0">
      <dxf/>
    </rfmt>
    <rfmt sheetId="2" sqref="BV28" start="0" length="0">
      <dxf/>
    </rfmt>
    <rfmt sheetId="2" sqref="BW28" start="0" length="0">
      <dxf/>
    </rfmt>
    <rfmt sheetId="2" sqref="BX28" start="0" length="0">
      <dxf/>
    </rfmt>
    <rfmt sheetId="2" sqref="BY28" start="0" length="0">
      <dxf/>
    </rfmt>
    <rfmt sheetId="2" sqref="BZ28" start="0" length="0">
      <dxf/>
    </rfmt>
    <rfmt sheetId="2" sqref="CA28" start="0" length="0">
      <dxf/>
    </rfmt>
    <rfmt sheetId="2" sqref="CB28" start="0" length="0">
      <dxf/>
    </rfmt>
    <rfmt sheetId="2" sqref="CC28" start="0" length="0">
      <dxf/>
    </rfmt>
    <rfmt sheetId="2" sqref="CD28" start="0" length="0">
      <dxf/>
    </rfmt>
    <rfmt sheetId="2" sqref="CE28" start="0" length="0">
      <dxf/>
    </rfmt>
    <rfmt sheetId="2" sqref="CF28" start="0" length="0">
      <dxf/>
    </rfmt>
    <rfmt sheetId="2" sqref="CG28" start="0" length="0">
      <dxf/>
    </rfmt>
    <rfmt sheetId="2" sqref="CH28" start="0" length="0">
      <dxf/>
    </rfmt>
    <rfmt sheetId="2" sqref="CI28" start="0" length="0">
      <dxf/>
    </rfmt>
    <rfmt sheetId="2" sqref="CJ28" start="0" length="0">
      <dxf/>
    </rfmt>
    <rfmt sheetId="2" sqref="CK28" start="0" length="0">
      <dxf/>
    </rfmt>
    <rfmt sheetId="2" sqref="CL28" start="0" length="0">
      <dxf/>
    </rfmt>
    <rfmt sheetId="2" sqref="CM28" start="0" length="0">
      <dxf/>
    </rfmt>
    <rfmt sheetId="2" sqref="CN28" start="0" length="0">
      <dxf/>
    </rfmt>
    <rfmt sheetId="2" sqref="CO28" start="0" length="0">
      <dxf/>
    </rfmt>
    <rfmt sheetId="2" sqref="CP28" start="0" length="0">
      <dxf/>
    </rfmt>
    <rfmt sheetId="2" sqref="CQ28" start="0" length="0">
      <dxf/>
    </rfmt>
    <rfmt sheetId="2" sqref="CR28" start="0" length="0">
      <dxf/>
    </rfmt>
    <rfmt sheetId="2" sqref="CS28" start="0" length="0">
      <dxf/>
    </rfmt>
    <rfmt sheetId="2" sqref="CT28" start="0" length="0">
      <dxf/>
    </rfmt>
  </rrc>
  <rrc rId="4539" sId="2" ref="A28:XFD28" action="deleteRow">
    <rfmt sheetId="2" xfDxf="1" sqref="A28:XFD28" start="0" length="0">
      <dxf>
        <font>
          <name val="PT Astra Serif"/>
          <family val="1"/>
          <scheme val="none"/>
        </font>
      </dxf>
    </rfmt>
    <rfmt sheetId="2" sqref="A28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8" t="inlineStr">
        <is>
      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>
        <f>Лист1!F201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8">
        <f>Лист1!G201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8">
        <f>Лист1!H201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8">
        <f>Лист1!I201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8">
        <f>Лист1!J201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8">
        <f>Лист1!K201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8">
        <f>Лист1!L201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8">
        <f>Лист1!M201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Лист1!N201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8">
        <f>Лист1!O201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8">
        <f>Лист1!P201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8">
        <f>Лист1!Q201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8">
        <f>Лист1!R201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8">
        <f>Лист1!S201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8">
        <f>Лист1!T201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8">
        <f>Лист1!U201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8">
        <f>G28/C28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8" start="0" length="0">
      <dxf/>
    </rfmt>
    <rfmt sheetId="2" sqref="U28" start="0" length="0">
      <dxf/>
    </rfmt>
    <rfmt sheetId="2" sqref="V28" start="0" length="0">
      <dxf/>
    </rfmt>
    <rfmt sheetId="2" sqref="W28" start="0" length="0">
      <dxf/>
    </rfmt>
    <rfmt sheetId="2" sqref="X28" start="0" length="0">
      <dxf/>
    </rfmt>
    <rfmt sheetId="2" sqref="Y28" start="0" length="0">
      <dxf/>
    </rfmt>
    <rfmt sheetId="2" sqref="Z28" start="0" length="0">
      <dxf/>
    </rfmt>
    <rfmt sheetId="2" sqref="AA28" start="0" length="0">
      <dxf/>
    </rfmt>
    <rfmt sheetId="2" sqref="AB28" start="0" length="0">
      <dxf/>
    </rfmt>
    <rfmt sheetId="2" sqref="AC28" start="0" length="0">
      <dxf/>
    </rfmt>
    <rfmt sheetId="2" sqref="AD28" start="0" length="0">
      <dxf/>
    </rfmt>
    <rfmt sheetId="2" sqref="AE28" start="0" length="0">
      <dxf/>
    </rfmt>
    <rfmt sheetId="2" sqref="AF28" start="0" length="0">
      <dxf/>
    </rfmt>
    <rfmt sheetId="2" sqref="AG28" start="0" length="0">
      <dxf/>
    </rfmt>
    <rfmt sheetId="2" sqref="AH28" start="0" length="0">
      <dxf/>
    </rfmt>
    <rfmt sheetId="2" sqref="AI28" start="0" length="0">
      <dxf/>
    </rfmt>
    <rfmt sheetId="2" sqref="AJ28" start="0" length="0">
      <dxf/>
    </rfmt>
    <rfmt sheetId="2" sqref="AK28" start="0" length="0">
      <dxf/>
    </rfmt>
    <rfmt sheetId="2" sqref="AL28" start="0" length="0">
      <dxf/>
    </rfmt>
    <rfmt sheetId="2" sqref="AM28" start="0" length="0">
      <dxf/>
    </rfmt>
    <rfmt sheetId="2" sqref="AN28" start="0" length="0">
      <dxf/>
    </rfmt>
    <rfmt sheetId="2" sqref="AO28" start="0" length="0">
      <dxf/>
    </rfmt>
    <rfmt sheetId="2" sqref="AP28" start="0" length="0">
      <dxf/>
    </rfmt>
    <rfmt sheetId="2" sqref="AQ28" start="0" length="0">
      <dxf/>
    </rfmt>
    <rfmt sheetId="2" sqref="AR28" start="0" length="0">
      <dxf/>
    </rfmt>
    <rfmt sheetId="2" sqref="AS28" start="0" length="0">
      <dxf/>
    </rfmt>
    <rfmt sheetId="2" sqref="AT28" start="0" length="0">
      <dxf/>
    </rfmt>
    <rfmt sheetId="2" sqref="AU28" start="0" length="0">
      <dxf/>
    </rfmt>
    <rfmt sheetId="2" sqref="AV28" start="0" length="0">
      <dxf/>
    </rfmt>
    <rfmt sheetId="2" sqref="AW28" start="0" length="0">
      <dxf/>
    </rfmt>
    <rfmt sheetId="2" sqref="AX28" start="0" length="0">
      <dxf/>
    </rfmt>
    <rfmt sheetId="2" sqref="AY28" start="0" length="0">
      <dxf/>
    </rfmt>
    <rfmt sheetId="2" sqref="AZ28" start="0" length="0">
      <dxf/>
    </rfmt>
    <rfmt sheetId="2" sqref="BA28" start="0" length="0">
      <dxf/>
    </rfmt>
    <rfmt sheetId="2" sqref="BB28" start="0" length="0">
      <dxf/>
    </rfmt>
    <rfmt sheetId="2" sqref="BC28" start="0" length="0">
      <dxf/>
    </rfmt>
    <rfmt sheetId="2" sqref="BD28" start="0" length="0">
      <dxf/>
    </rfmt>
    <rfmt sheetId="2" sqref="BE28" start="0" length="0">
      <dxf/>
    </rfmt>
    <rfmt sheetId="2" sqref="BF28" start="0" length="0">
      <dxf/>
    </rfmt>
    <rfmt sheetId="2" sqref="BG28" start="0" length="0">
      <dxf/>
    </rfmt>
    <rfmt sheetId="2" sqref="BH28" start="0" length="0">
      <dxf/>
    </rfmt>
    <rfmt sheetId="2" sqref="BI28" start="0" length="0">
      <dxf/>
    </rfmt>
    <rfmt sheetId="2" sqref="BJ28" start="0" length="0">
      <dxf/>
    </rfmt>
    <rfmt sheetId="2" sqref="BK28" start="0" length="0">
      <dxf/>
    </rfmt>
    <rfmt sheetId="2" sqref="BL28" start="0" length="0">
      <dxf/>
    </rfmt>
    <rfmt sheetId="2" sqref="BM28" start="0" length="0">
      <dxf/>
    </rfmt>
    <rfmt sheetId="2" sqref="BN28" start="0" length="0">
      <dxf/>
    </rfmt>
    <rfmt sheetId="2" sqref="BO28" start="0" length="0">
      <dxf/>
    </rfmt>
    <rfmt sheetId="2" sqref="BP28" start="0" length="0">
      <dxf/>
    </rfmt>
    <rfmt sheetId="2" sqref="BQ28" start="0" length="0">
      <dxf/>
    </rfmt>
    <rfmt sheetId="2" sqref="BR28" start="0" length="0">
      <dxf/>
    </rfmt>
    <rfmt sheetId="2" sqref="BS28" start="0" length="0">
      <dxf/>
    </rfmt>
    <rfmt sheetId="2" sqref="BT28" start="0" length="0">
      <dxf/>
    </rfmt>
    <rfmt sheetId="2" sqref="BU28" start="0" length="0">
      <dxf/>
    </rfmt>
    <rfmt sheetId="2" sqref="BV28" start="0" length="0">
      <dxf/>
    </rfmt>
    <rfmt sheetId="2" sqref="BW28" start="0" length="0">
      <dxf/>
    </rfmt>
    <rfmt sheetId="2" sqref="BX28" start="0" length="0">
      <dxf/>
    </rfmt>
    <rfmt sheetId="2" sqref="BY28" start="0" length="0">
      <dxf/>
    </rfmt>
    <rfmt sheetId="2" sqref="BZ28" start="0" length="0">
      <dxf/>
    </rfmt>
    <rfmt sheetId="2" sqref="CA28" start="0" length="0">
      <dxf/>
    </rfmt>
    <rfmt sheetId="2" sqref="CB28" start="0" length="0">
      <dxf/>
    </rfmt>
    <rfmt sheetId="2" sqref="CC28" start="0" length="0">
      <dxf/>
    </rfmt>
    <rfmt sheetId="2" sqref="CD28" start="0" length="0">
      <dxf/>
    </rfmt>
    <rfmt sheetId="2" sqref="CE28" start="0" length="0">
      <dxf/>
    </rfmt>
    <rfmt sheetId="2" sqref="CF28" start="0" length="0">
      <dxf/>
    </rfmt>
    <rfmt sheetId="2" sqref="CG28" start="0" length="0">
      <dxf/>
    </rfmt>
    <rfmt sheetId="2" sqref="CH28" start="0" length="0">
      <dxf/>
    </rfmt>
    <rfmt sheetId="2" sqref="CI28" start="0" length="0">
      <dxf/>
    </rfmt>
    <rfmt sheetId="2" sqref="CJ28" start="0" length="0">
      <dxf/>
    </rfmt>
    <rfmt sheetId="2" sqref="CK28" start="0" length="0">
      <dxf/>
    </rfmt>
    <rfmt sheetId="2" sqref="CL28" start="0" length="0">
      <dxf/>
    </rfmt>
    <rfmt sheetId="2" sqref="CM28" start="0" length="0">
      <dxf/>
    </rfmt>
    <rfmt sheetId="2" sqref="CN28" start="0" length="0">
      <dxf/>
    </rfmt>
    <rfmt sheetId="2" sqref="CO28" start="0" length="0">
      <dxf/>
    </rfmt>
    <rfmt sheetId="2" sqref="CP28" start="0" length="0">
      <dxf/>
    </rfmt>
    <rfmt sheetId="2" sqref="CQ28" start="0" length="0">
      <dxf/>
    </rfmt>
    <rfmt sheetId="2" sqref="CR28" start="0" length="0">
      <dxf/>
    </rfmt>
    <rfmt sheetId="2" sqref="CS28" start="0" length="0">
      <dxf/>
    </rfmt>
    <rfmt sheetId="2" sqref="CT28" start="0" length="0">
      <dxf/>
    </rfmt>
  </rrc>
  <rrc rId="4540" sId="2" ref="A28:XFD28" action="deleteRow">
    <rfmt sheetId="2" xfDxf="1" sqref="A28:XFD28" start="0" length="0">
      <dxf>
        <font>
          <name val="PT Astra Serif"/>
          <family val="1"/>
          <scheme val="none"/>
        </font>
      </dxf>
    </rfmt>
    <rfmt sheetId="2" sqref="A28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8" t="inlineStr">
        <is>
          <t>Создание и внедрение программы поддержки и продвижения событийных мероприятий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>
        <f>Лист1!F202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8">
        <f>Лист1!G202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8">
        <f>Лист1!H202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8">
        <f>Лист1!I202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8">
        <f>Лист1!J202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8">
        <f>Лист1!K202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8">
        <f>Лист1!L202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8">
        <f>Лист1!M202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Лист1!N202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8">
        <f>Лист1!O202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8">
        <f>Лист1!P202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8">
        <f>Лист1!Q202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8">
        <f>Лист1!R202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8">
        <f>Лист1!S202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8">
        <f>Лист1!T202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8">
        <f>Лист1!U202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8">
        <f>G28/C28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8" start="0" length="0">
      <dxf/>
    </rfmt>
    <rfmt sheetId="2" sqref="U28" start="0" length="0">
      <dxf/>
    </rfmt>
    <rfmt sheetId="2" sqref="V28" start="0" length="0">
      <dxf/>
    </rfmt>
    <rfmt sheetId="2" sqref="W28" start="0" length="0">
      <dxf/>
    </rfmt>
    <rfmt sheetId="2" sqref="X28" start="0" length="0">
      <dxf/>
    </rfmt>
    <rfmt sheetId="2" sqref="Y28" start="0" length="0">
      <dxf/>
    </rfmt>
    <rfmt sheetId="2" sqref="Z28" start="0" length="0">
      <dxf/>
    </rfmt>
    <rfmt sheetId="2" sqref="AA28" start="0" length="0">
      <dxf/>
    </rfmt>
    <rfmt sheetId="2" sqref="AB28" start="0" length="0">
      <dxf/>
    </rfmt>
    <rfmt sheetId="2" sqref="AC28" start="0" length="0">
      <dxf/>
    </rfmt>
    <rfmt sheetId="2" sqref="AD28" start="0" length="0">
      <dxf/>
    </rfmt>
    <rfmt sheetId="2" sqref="AE28" start="0" length="0">
      <dxf/>
    </rfmt>
    <rfmt sheetId="2" sqref="AF28" start="0" length="0">
      <dxf/>
    </rfmt>
    <rfmt sheetId="2" sqref="AG28" start="0" length="0">
      <dxf/>
    </rfmt>
    <rfmt sheetId="2" sqref="AH28" start="0" length="0">
      <dxf/>
    </rfmt>
    <rfmt sheetId="2" sqref="AI28" start="0" length="0">
      <dxf/>
    </rfmt>
    <rfmt sheetId="2" sqref="AJ28" start="0" length="0">
      <dxf/>
    </rfmt>
    <rfmt sheetId="2" sqref="AK28" start="0" length="0">
      <dxf/>
    </rfmt>
    <rfmt sheetId="2" sqref="AL28" start="0" length="0">
      <dxf/>
    </rfmt>
    <rfmt sheetId="2" sqref="AM28" start="0" length="0">
      <dxf/>
    </rfmt>
    <rfmt sheetId="2" sqref="AN28" start="0" length="0">
      <dxf/>
    </rfmt>
    <rfmt sheetId="2" sqref="AO28" start="0" length="0">
      <dxf/>
    </rfmt>
    <rfmt sheetId="2" sqref="AP28" start="0" length="0">
      <dxf/>
    </rfmt>
    <rfmt sheetId="2" sqref="AQ28" start="0" length="0">
      <dxf/>
    </rfmt>
    <rfmt sheetId="2" sqref="AR28" start="0" length="0">
      <dxf/>
    </rfmt>
    <rfmt sheetId="2" sqref="AS28" start="0" length="0">
      <dxf/>
    </rfmt>
    <rfmt sheetId="2" sqref="AT28" start="0" length="0">
      <dxf/>
    </rfmt>
    <rfmt sheetId="2" sqref="AU28" start="0" length="0">
      <dxf/>
    </rfmt>
    <rfmt sheetId="2" sqref="AV28" start="0" length="0">
      <dxf/>
    </rfmt>
    <rfmt sheetId="2" sqref="AW28" start="0" length="0">
      <dxf/>
    </rfmt>
    <rfmt sheetId="2" sqref="AX28" start="0" length="0">
      <dxf/>
    </rfmt>
    <rfmt sheetId="2" sqref="AY28" start="0" length="0">
      <dxf/>
    </rfmt>
    <rfmt sheetId="2" sqref="AZ28" start="0" length="0">
      <dxf/>
    </rfmt>
    <rfmt sheetId="2" sqref="BA28" start="0" length="0">
      <dxf/>
    </rfmt>
    <rfmt sheetId="2" sqref="BB28" start="0" length="0">
      <dxf/>
    </rfmt>
    <rfmt sheetId="2" sqref="BC28" start="0" length="0">
      <dxf/>
    </rfmt>
    <rfmt sheetId="2" sqref="BD28" start="0" length="0">
      <dxf/>
    </rfmt>
    <rfmt sheetId="2" sqref="BE28" start="0" length="0">
      <dxf/>
    </rfmt>
    <rfmt sheetId="2" sqref="BF28" start="0" length="0">
      <dxf/>
    </rfmt>
    <rfmt sheetId="2" sqref="BG28" start="0" length="0">
      <dxf/>
    </rfmt>
    <rfmt sheetId="2" sqref="BH28" start="0" length="0">
      <dxf/>
    </rfmt>
    <rfmt sheetId="2" sqref="BI28" start="0" length="0">
      <dxf/>
    </rfmt>
    <rfmt sheetId="2" sqref="BJ28" start="0" length="0">
      <dxf/>
    </rfmt>
    <rfmt sheetId="2" sqref="BK28" start="0" length="0">
      <dxf/>
    </rfmt>
    <rfmt sheetId="2" sqref="BL28" start="0" length="0">
      <dxf/>
    </rfmt>
    <rfmt sheetId="2" sqref="BM28" start="0" length="0">
      <dxf/>
    </rfmt>
    <rfmt sheetId="2" sqref="BN28" start="0" length="0">
      <dxf/>
    </rfmt>
    <rfmt sheetId="2" sqref="BO28" start="0" length="0">
      <dxf/>
    </rfmt>
    <rfmt sheetId="2" sqref="BP28" start="0" length="0">
      <dxf/>
    </rfmt>
    <rfmt sheetId="2" sqref="BQ28" start="0" length="0">
      <dxf/>
    </rfmt>
    <rfmt sheetId="2" sqref="BR28" start="0" length="0">
      <dxf/>
    </rfmt>
    <rfmt sheetId="2" sqref="BS28" start="0" length="0">
      <dxf/>
    </rfmt>
    <rfmt sheetId="2" sqref="BT28" start="0" length="0">
      <dxf/>
    </rfmt>
    <rfmt sheetId="2" sqref="BU28" start="0" length="0">
      <dxf/>
    </rfmt>
    <rfmt sheetId="2" sqref="BV28" start="0" length="0">
      <dxf/>
    </rfmt>
    <rfmt sheetId="2" sqref="BW28" start="0" length="0">
      <dxf/>
    </rfmt>
    <rfmt sheetId="2" sqref="BX28" start="0" length="0">
      <dxf/>
    </rfmt>
    <rfmt sheetId="2" sqref="BY28" start="0" length="0">
      <dxf/>
    </rfmt>
    <rfmt sheetId="2" sqref="BZ28" start="0" length="0">
      <dxf/>
    </rfmt>
    <rfmt sheetId="2" sqref="CA28" start="0" length="0">
      <dxf/>
    </rfmt>
    <rfmt sheetId="2" sqref="CB28" start="0" length="0">
      <dxf/>
    </rfmt>
    <rfmt sheetId="2" sqref="CC28" start="0" length="0">
      <dxf/>
    </rfmt>
    <rfmt sheetId="2" sqref="CD28" start="0" length="0">
      <dxf/>
    </rfmt>
    <rfmt sheetId="2" sqref="CE28" start="0" length="0">
      <dxf/>
    </rfmt>
    <rfmt sheetId="2" sqref="CF28" start="0" length="0">
      <dxf/>
    </rfmt>
    <rfmt sheetId="2" sqref="CG28" start="0" length="0">
      <dxf/>
    </rfmt>
    <rfmt sheetId="2" sqref="CH28" start="0" length="0">
      <dxf/>
    </rfmt>
    <rfmt sheetId="2" sqref="CI28" start="0" length="0">
      <dxf/>
    </rfmt>
    <rfmt sheetId="2" sqref="CJ28" start="0" length="0">
      <dxf/>
    </rfmt>
    <rfmt sheetId="2" sqref="CK28" start="0" length="0">
      <dxf/>
    </rfmt>
    <rfmt sheetId="2" sqref="CL28" start="0" length="0">
      <dxf/>
    </rfmt>
    <rfmt sheetId="2" sqref="CM28" start="0" length="0">
      <dxf/>
    </rfmt>
    <rfmt sheetId="2" sqref="CN28" start="0" length="0">
      <dxf/>
    </rfmt>
    <rfmt sheetId="2" sqref="CO28" start="0" length="0">
      <dxf/>
    </rfmt>
    <rfmt sheetId="2" sqref="CP28" start="0" length="0">
      <dxf/>
    </rfmt>
    <rfmt sheetId="2" sqref="CQ28" start="0" length="0">
      <dxf/>
    </rfmt>
    <rfmt sheetId="2" sqref="CR28" start="0" length="0">
      <dxf/>
    </rfmt>
    <rfmt sheetId="2" sqref="CS28" start="0" length="0">
      <dxf/>
    </rfmt>
    <rfmt sheetId="2" sqref="CT28" start="0" length="0">
      <dxf/>
    </rfmt>
  </rrc>
  <rrc rId="4541" sId="2" ref="A29:XFD29" action="deleteRow">
    <rfmt sheetId="2" xfDxf="1" sqref="A29:XFD29" start="0" length="0">
      <dxf>
        <font>
          <b/>
          <name val="PT Astra Serif"/>
          <family val="1"/>
          <scheme val="none"/>
        </font>
      </dxf>
    </rfmt>
    <rcc rId="0" sId="2" dxf="1">
      <nc r="A29" t="inlineStr">
        <is>
          <t>13.1</t>
        </is>
      </nc>
      <n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9" t="inlineStr">
        <is>
          <t>Региональный проект "Создание сети современных кампусов"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9">
        <f>Лист1!F204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9">
        <f>Лист1!G204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9">
        <f>Лист1!H204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9">
        <f>Лист1!I204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9">
        <f>Лист1!J204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9">
        <f>Лист1!K204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9">
        <f>Лист1!L204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9">
        <f>Лист1!M204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Лист1!N204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9">
        <f>Лист1!O204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9">
        <f>Лист1!P204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9">
        <f>Лист1!Q204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9">
        <f>Лист1!R204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9">
        <f>Лист1!S204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9">
        <f>Лист1!T204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9">
        <f>Лист1!U204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9">
        <f>G29/C29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9" start="0" length="0">
      <dxf/>
    </rfmt>
    <rfmt sheetId="2" sqref="U29" start="0" length="0">
      <dxf/>
    </rfmt>
    <rfmt sheetId="2" sqref="V29" start="0" length="0">
      <dxf/>
    </rfmt>
    <rfmt sheetId="2" sqref="W29" start="0" length="0">
      <dxf/>
    </rfmt>
    <rfmt sheetId="2" sqref="X29" start="0" length="0">
      <dxf/>
    </rfmt>
    <rfmt sheetId="2" sqref="Y29" start="0" length="0">
      <dxf/>
    </rfmt>
    <rfmt sheetId="2" sqref="Z29" start="0" length="0">
      <dxf/>
    </rfmt>
    <rfmt sheetId="2" sqref="AA29" start="0" length="0">
      <dxf/>
    </rfmt>
    <rfmt sheetId="2" sqref="AB29" start="0" length="0">
      <dxf/>
    </rfmt>
    <rfmt sheetId="2" sqref="AC29" start="0" length="0">
      <dxf/>
    </rfmt>
    <rfmt sheetId="2" sqref="AD29" start="0" length="0">
      <dxf/>
    </rfmt>
    <rfmt sheetId="2" sqref="AE29" start="0" length="0">
      <dxf/>
    </rfmt>
    <rfmt sheetId="2" sqref="AF29" start="0" length="0">
      <dxf/>
    </rfmt>
    <rfmt sheetId="2" sqref="AG29" start="0" length="0">
      <dxf/>
    </rfmt>
    <rfmt sheetId="2" sqref="AH29" start="0" length="0">
      <dxf/>
    </rfmt>
    <rfmt sheetId="2" sqref="AI29" start="0" length="0">
      <dxf/>
    </rfmt>
    <rfmt sheetId="2" sqref="AJ29" start="0" length="0">
      <dxf/>
    </rfmt>
    <rfmt sheetId="2" sqref="AK29" start="0" length="0">
      <dxf/>
    </rfmt>
    <rfmt sheetId="2" sqref="AL29" start="0" length="0">
      <dxf/>
    </rfmt>
    <rfmt sheetId="2" sqref="AM29" start="0" length="0">
      <dxf/>
    </rfmt>
    <rfmt sheetId="2" sqref="AN29" start="0" length="0">
      <dxf/>
    </rfmt>
    <rfmt sheetId="2" sqref="AO29" start="0" length="0">
      <dxf/>
    </rfmt>
    <rfmt sheetId="2" sqref="AP29" start="0" length="0">
      <dxf/>
    </rfmt>
    <rfmt sheetId="2" sqref="AQ29" start="0" length="0">
      <dxf/>
    </rfmt>
    <rfmt sheetId="2" sqref="AR29" start="0" length="0">
      <dxf/>
    </rfmt>
    <rfmt sheetId="2" sqref="AS29" start="0" length="0">
      <dxf/>
    </rfmt>
    <rfmt sheetId="2" sqref="AT29" start="0" length="0">
      <dxf/>
    </rfmt>
    <rfmt sheetId="2" sqref="AU29" start="0" length="0">
      <dxf/>
    </rfmt>
    <rfmt sheetId="2" sqref="AV29" start="0" length="0">
      <dxf/>
    </rfmt>
    <rfmt sheetId="2" sqref="AW29" start="0" length="0">
      <dxf/>
    </rfmt>
    <rfmt sheetId="2" sqref="AX29" start="0" length="0">
      <dxf/>
    </rfmt>
    <rfmt sheetId="2" sqref="AY29" start="0" length="0">
      <dxf/>
    </rfmt>
    <rfmt sheetId="2" sqref="AZ29" start="0" length="0">
      <dxf/>
    </rfmt>
    <rfmt sheetId="2" sqref="BA29" start="0" length="0">
      <dxf/>
    </rfmt>
    <rfmt sheetId="2" sqref="BB29" start="0" length="0">
      <dxf/>
    </rfmt>
    <rfmt sheetId="2" sqref="BC29" start="0" length="0">
      <dxf/>
    </rfmt>
    <rfmt sheetId="2" sqref="BD29" start="0" length="0">
      <dxf/>
    </rfmt>
    <rfmt sheetId="2" sqref="BE29" start="0" length="0">
      <dxf/>
    </rfmt>
    <rfmt sheetId="2" sqref="BF29" start="0" length="0">
      <dxf/>
    </rfmt>
    <rfmt sheetId="2" sqref="BG29" start="0" length="0">
      <dxf/>
    </rfmt>
    <rfmt sheetId="2" sqref="BH29" start="0" length="0">
      <dxf/>
    </rfmt>
    <rfmt sheetId="2" sqref="BI29" start="0" length="0">
      <dxf/>
    </rfmt>
    <rfmt sheetId="2" sqref="BJ29" start="0" length="0">
      <dxf/>
    </rfmt>
    <rfmt sheetId="2" sqref="BK29" start="0" length="0">
      <dxf/>
    </rfmt>
    <rfmt sheetId="2" sqref="BL29" start="0" length="0">
      <dxf/>
    </rfmt>
    <rfmt sheetId="2" sqref="BM29" start="0" length="0">
      <dxf/>
    </rfmt>
    <rfmt sheetId="2" sqref="BN29" start="0" length="0">
      <dxf/>
    </rfmt>
    <rfmt sheetId="2" sqref="BO29" start="0" length="0">
      <dxf/>
    </rfmt>
    <rfmt sheetId="2" sqref="BP29" start="0" length="0">
      <dxf/>
    </rfmt>
    <rfmt sheetId="2" sqref="BQ29" start="0" length="0">
      <dxf/>
    </rfmt>
    <rfmt sheetId="2" sqref="BR29" start="0" length="0">
      <dxf/>
    </rfmt>
    <rfmt sheetId="2" sqref="BS29" start="0" length="0">
      <dxf/>
    </rfmt>
    <rfmt sheetId="2" sqref="BT29" start="0" length="0">
      <dxf/>
    </rfmt>
    <rfmt sheetId="2" sqref="BU29" start="0" length="0">
      <dxf/>
    </rfmt>
    <rfmt sheetId="2" sqref="BV29" start="0" length="0">
      <dxf/>
    </rfmt>
    <rfmt sheetId="2" sqref="BW29" start="0" length="0">
      <dxf/>
    </rfmt>
    <rfmt sheetId="2" sqref="BX29" start="0" length="0">
      <dxf/>
    </rfmt>
    <rfmt sheetId="2" sqref="BY29" start="0" length="0">
      <dxf/>
    </rfmt>
    <rfmt sheetId="2" sqref="BZ29" start="0" length="0">
      <dxf/>
    </rfmt>
    <rfmt sheetId="2" sqref="CA29" start="0" length="0">
      <dxf/>
    </rfmt>
    <rfmt sheetId="2" sqref="CB29" start="0" length="0">
      <dxf/>
    </rfmt>
    <rfmt sheetId="2" sqref="CC29" start="0" length="0">
      <dxf/>
    </rfmt>
    <rfmt sheetId="2" sqref="CD29" start="0" length="0">
      <dxf/>
    </rfmt>
    <rfmt sheetId="2" sqref="CE29" start="0" length="0">
      <dxf/>
    </rfmt>
    <rfmt sheetId="2" sqref="CF29" start="0" length="0">
      <dxf/>
    </rfmt>
    <rfmt sheetId="2" sqref="CG29" start="0" length="0">
      <dxf/>
    </rfmt>
    <rfmt sheetId="2" sqref="CH29" start="0" length="0">
      <dxf/>
    </rfmt>
    <rfmt sheetId="2" sqref="CI29" start="0" length="0">
      <dxf/>
    </rfmt>
    <rfmt sheetId="2" sqref="CJ29" start="0" length="0">
      <dxf/>
    </rfmt>
    <rfmt sheetId="2" sqref="CK29" start="0" length="0">
      <dxf/>
    </rfmt>
    <rfmt sheetId="2" sqref="CL29" start="0" length="0">
      <dxf/>
    </rfmt>
    <rfmt sheetId="2" sqref="CM29" start="0" length="0">
      <dxf/>
    </rfmt>
    <rfmt sheetId="2" sqref="CN29" start="0" length="0">
      <dxf/>
    </rfmt>
    <rfmt sheetId="2" sqref="CO29" start="0" length="0">
      <dxf/>
    </rfmt>
    <rfmt sheetId="2" sqref="CP29" start="0" length="0">
      <dxf/>
    </rfmt>
    <rfmt sheetId="2" sqref="CQ29" start="0" length="0">
      <dxf/>
    </rfmt>
    <rfmt sheetId="2" sqref="CR29" start="0" length="0">
      <dxf/>
    </rfmt>
    <rfmt sheetId="2" sqref="CS29" start="0" length="0">
      <dxf/>
    </rfmt>
    <rfmt sheetId="2" sqref="CT29" start="0" length="0">
      <dxf/>
    </rfmt>
  </rrc>
  <rrc rId="4542" sId="2" ref="A29:XFD29" action="deleteRow">
    <rfmt sheetId="2" xfDxf="1" sqref="A29:XFD29" start="0" length="0">
      <dxf>
        <font>
          <name val="PT Astra Serif"/>
          <family val="1"/>
          <scheme val="none"/>
        </font>
      </dxf>
    </rfmt>
    <rfmt sheetId="2" sqref="A29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9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9">
        <f>Лист1!F205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9">
        <f>Лист1!G205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9">
        <f>Лист1!H205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9">
        <f>Лист1!I205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9">
        <f>Лист1!J205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9">
        <f>Лист1!K205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9">
        <f>Лист1!L205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9">
        <f>Лист1!M205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Лист1!N205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9">
        <f>Лист1!O205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9">
        <f>Лист1!P205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9">
        <f>Лист1!Q205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9">
        <f>Лист1!R205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9">
        <f>Лист1!S205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9">
        <f>Лист1!T205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9">
        <f>Лист1!U205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9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9" start="0" length="0">
      <dxf/>
    </rfmt>
    <rfmt sheetId="2" sqref="U29" start="0" length="0">
      <dxf/>
    </rfmt>
    <rfmt sheetId="2" sqref="V29" start="0" length="0">
      <dxf/>
    </rfmt>
    <rfmt sheetId="2" sqref="W29" start="0" length="0">
      <dxf/>
    </rfmt>
    <rfmt sheetId="2" sqref="X29" start="0" length="0">
      <dxf/>
    </rfmt>
    <rfmt sheetId="2" sqref="Y29" start="0" length="0">
      <dxf/>
    </rfmt>
    <rfmt sheetId="2" sqref="Z29" start="0" length="0">
      <dxf/>
    </rfmt>
    <rfmt sheetId="2" sqref="AA29" start="0" length="0">
      <dxf/>
    </rfmt>
    <rfmt sheetId="2" sqref="AB29" start="0" length="0">
      <dxf/>
    </rfmt>
    <rfmt sheetId="2" sqref="AC29" start="0" length="0">
      <dxf/>
    </rfmt>
    <rfmt sheetId="2" sqref="AD29" start="0" length="0">
      <dxf/>
    </rfmt>
    <rfmt sheetId="2" sqref="AE29" start="0" length="0">
      <dxf/>
    </rfmt>
    <rfmt sheetId="2" sqref="AF29" start="0" length="0">
      <dxf/>
    </rfmt>
    <rfmt sheetId="2" sqref="AG29" start="0" length="0">
      <dxf/>
    </rfmt>
    <rfmt sheetId="2" sqref="AH29" start="0" length="0">
      <dxf/>
    </rfmt>
    <rfmt sheetId="2" sqref="AI29" start="0" length="0">
      <dxf/>
    </rfmt>
    <rfmt sheetId="2" sqref="AJ29" start="0" length="0">
      <dxf/>
    </rfmt>
    <rfmt sheetId="2" sqref="AK29" start="0" length="0">
      <dxf/>
    </rfmt>
    <rfmt sheetId="2" sqref="AL29" start="0" length="0">
      <dxf/>
    </rfmt>
    <rfmt sheetId="2" sqref="AM29" start="0" length="0">
      <dxf/>
    </rfmt>
    <rfmt sheetId="2" sqref="AN29" start="0" length="0">
      <dxf/>
    </rfmt>
    <rfmt sheetId="2" sqref="AO29" start="0" length="0">
      <dxf/>
    </rfmt>
    <rfmt sheetId="2" sqref="AP29" start="0" length="0">
      <dxf/>
    </rfmt>
    <rfmt sheetId="2" sqref="AQ29" start="0" length="0">
      <dxf/>
    </rfmt>
    <rfmt sheetId="2" sqref="AR29" start="0" length="0">
      <dxf/>
    </rfmt>
    <rfmt sheetId="2" sqref="AS29" start="0" length="0">
      <dxf/>
    </rfmt>
    <rfmt sheetId="2" sqref="AT29" start="0" length="0">
      <dxf/>
    </rfmt>
    <rfmt sheetId="2" sqref="AU29" start="0" length="0">
      <dxf/>
    </rfmt>
    <rfmt sheetId="2" sqref="AV29" start="0" length="0">
      <dxf/>
    </rfmt>
    <rfmt sheetId="2" sqref="AW29" start="0" length="0">
      <dxf/>
    </rfmt>
    <rfmt sheetId="2" sqref="AX29" start="0" length="0">
      <dxf/>
    </rfmt>
    <rfmt sheetId="2" sqref="AY29" start="0" length="0">
      <dxf/>
    </rfmt>
    <rfmt sheetId="2" sqref="AZ29" start="0" length="0">
      <dxf/>
    </rfmt>
    <rfmt sheetId="2" sqref="BA29" start="0" length="0">
      <dxf/>
    </rfmt>
    <rfmt sheetId="2" sqref="BB29" start="0" length="0">
      <dxf/>
    </rfmt>
    <rfmt sheetId="2" sqref="BC29" start="0" length="0">
      <dxf/>
    </rfmt>
    <rfmt sheetId="2" sqref="BD29" start="0" length="0">
      <dxf/>
    </rfmt>
    <rfmt sheetId="2" sqref="BE29" start="0" length="0">
      <dxf/>
    </rfmt>
    <rfmt sheetId="2" sqref="BF29" start="0" length="0">
      <dxf/>
    </rfmt>
    <rfmt sheetId="2" sqref="BG29" start="0" length="0">
      <dxf/>
    </rfmt>
    <rfmt sheetId="2" sqref="BH29" start="0" length="0">
      <dxf/>
    </rfmt>
    <rfmt sheetId="2" sqref="BI29" start="0" length="0">
      <dxf/>
    </rfmt>
    <rfmt sheetId="2" sqref="BJ29" start="0" length="0">
      <dxf/>
    </rfmt>
    <rfmt sheetId="2" sqref="BK29" start="0" length="0">
      <dxf/>
    </rfmt>
    <rfmt sheetId="2" sqref="BL29" start="0" length="0">
      <dxf/>
    </rfmt>
    <rfmt sheetId="2" sqref="BM29" start="0" length="0">
      <dxf/>
    </rfmt>
    <rfmt sheetId="2" sqref="BN29" start="0" length="0">
      <dxf/>
    </rfmt>
    <rfmt sheetId="2" sqref="BO29" start="0" length="0">
      <dxf/>
    </rfmt>
    <rfmt sheetId="2" sqref="BP29" start="0" length="0">
      <dxf/>
    </rfmt>
    <rfmt sheetId="2" sqref="BQ29" start="0" length="0">
      <dxf/>
    </rfmt>
    <rfmt sheetId="2" sqref="BR29" start="0" length="0">
      <dxf/>
    </rfmt>
    <rfmt sheetId="2" sqref="BS29" start="0" length="0">
      <dxf/>
    </rfmt>
    <rfmt sheetId="2" sqref="BT29" start="0" length="0">
      <dxf/>
    </rfmt>
    <rfmt sheetId="2" sqref="BU29" start="0" length="0">
      <dxf/>
    </rfmt>
    <rfmt sheetId="2" sqref="BV29" start="0" length="0">
      <dxf/>
    </rfmt>
    <rfmt sheetId="2" sqref="BW29" start="0" length="0">
      <dxf/>
    </rfmt>
    <rfmt sheetId="2" sqref="BX29" start="0" length="0">
      <dxf/>
    </rfmt>
    <rfmt sheetId="2" sqref="BY29" start="0" length="0">
      <dxf/>
    </rfmt>
    <rfmt sheetId="2" sqref="BZ29" start="0" length="0">
      <dxf/>
    </rfmt>
    <rfmt sheetId="2" sqref="CA29" start="0" length="0">
      <dxf/>
    </rfmt>
    <rfmt sheetId="2" sqref="CB29" start="0" length="0">
      <dxf/>
    </rfmt>
    <rfmt sheetId="2" sqref="CC29" start="0" length="0">
      <dxf/>
    </rfmt>
    <rfmt sheetId="2" sqref="CD29" start="0" length="0">
      <dxf/>
    </rfmt>
    <rfmt sheetId="2" sqref="CE29" start="0" length="0">
      <dxf/>
    </rfmt>
    <rfmt sheetId="2" sqref="CF29" start="0" length="0">
      <dxf/>
    </rfmt>
    <rfmt sheetId="2" sqref="CG29" start="0" length="0">
      <dxf/>
    </rfmt>
    <rfmt sheetId="2" sqref="CH29" start="0" length="0">
      <dxf/>
    </rfmt>
    <rfmt sheetId="2" sqref="CI29" start="0" length="0">
      <dxf/>
    </rfmt>
    <rfmt sheetId="2" sqref="CJ29" start="0" length="0">
      <dxf/>
    </rfmt>
    <rfmt sheetId="2" sqref="CK29" start="0" length="0">
      <dxf/>
    </rfmt>
    <rfmt sheetId="2" sqref="CL29" start="0" length="0">
      <dxf/>
    </rfmt>
    <rfmt sheetId="2" sqref="CM29" start="0" length="0">
      <dxf/>
    </rfmt>
    <rfmt sheetId="2" sqref="CN29" start="0" length="0">
      <dxf/>
    </rfmt>
    <rfmt sheetId="2" sqref="CO29" start="0" length="0">
      <dxf/>
    </rfmt>
    <rfmt sheetId="2" sqref="CP29" start="0" length="0">
      <dxf/>
    </rfmt>
    <rfmt sheetId="2" sqref="CQ29" start="0" length="0">
      <dxf/>
    </rfmt>
    <rfmt sheetId="2" sqref="CR29" start="0" length="0">
      <dxf/>
    </rfmt>
    <rfmt sheetId="2" sqref="CS29" start="0" length="0">
      <dxf/>
    </rfmt>
    <rfmt sheetId="2" sqref="CT29" start="0" length="0">
      <dxf/>
    </rfmt>
  </rrc>
  <rrc rId="4543" sId="2" ref="A29:XFD29" action="deleteRow">
    <rfmt sheetId="2" xfDxf="1" sqref="A29:XFD29" start="0" length="0">
      <dxf>
        <font>
          <name val="PT Astra Serif"/>
          <family val="1"/>
          <scheme val="none"/>
        </font>
      </dxf>
    </rfmt>
    <rfmt sheetId="2" sqref="A29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9" t="inlineStr">
        <is>
          <t>Создание современного межвузовского кампуса мирового уровня в г. Томске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9">
        <f>Лист1!F206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9">
        <f>Лист1!G206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9">
        <f>Лист1!H206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9">
        <f>Лист1!I206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9">
        <f>Лист1!J206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9">
        <f>Лист1!K206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9">
        <f>Лист1!L206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9">
        <f>Лист1!M206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Лист1!N206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9">
        <f>Лист1!O206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9">
        <f>Лист1!P206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9">
        <f>Лист1!Q206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9">
        <f>Лист1!R206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9">
        <f>Лист1!S206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9">
        <f>Лист1!T206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9">
        <f>Лист1!U206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9">
        <f>G29/C29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9" start="0" length="0">
      <dxf/>
    </rfmt>
    <rfmt sheetId="2" sqref="U29" start="0" length="0">
      <dxf/>
    </rfmt>
    <rfmt sheetId="2" sqref="V29" start="0" length="0">
      <dxf/>
    </rfmt>
    <rfmt sheetId="2" sqref="W29" start="0" length="0">
      <dxf/>
    </rfmt>
    <rfmt sheetId="2" sqref="X29" start="0" length="0">
      <dxf/>
    </rfmt>
    <rfmt sheetId="2" sqref="Y29" start="0" length="0">
      <dxf/>
    </rfmt>
    <rfmt sheetId="2" sqref="Z29" start="0" length="0">
      <dxf/>
    </rfmt>
    <rfmt sheetId="2" sqref="AA29" start="0" length="0">
      <dxf/>
    </rfmt>
    <rfmt sheetId="2" sqref="AB29" start="0" length="0">
      <dxf/>
    </rfmt>
    <rfmt sheetId="2" sqref="AC29" start="0" length="0">
      <dxf/>
    </rfmt>
    <rfmt sheetId="2" sqref="AD29" start="0" length="0">
      <dxf/>
    </rfmt>
    <rfmt sheetId="2" sqref="AE29" start="0" length="0">
      <dxf/>
    </rfmt>
    <rfmt sheetId="2" sqref="AF29" start="0" length="0">
      <dxf/>
    </rfmt>
    <rfmt sheetId="2" sqref="AG29" start="0" length="0">
      <dxf/>
    </rfmt>
    <rfmt sheetId="2" sqref="AH29" start="0" length="0">
      <dxf/>
    </rfmt>
    <rfmt sheetId="2" sqref="AI29" start="0" length="0">
      <dxf/>
    </rfmt>
    <rfmt sheetId="2" sqref="AJ29" start="0" length="0">
      <dxf/>
    </rfmt>
    <rfmt sheetId="2" sqref="AK29" start="0" length="0">
      <dxf/>
    </rfmt>
    <rfmt sheetId="2" sqref="AL29" start="0" length="0">
      <dxf/>
    </rfmt>
    <rfmt sheetId="2" sqref="AM29" start="0" length="0">
      <dxf/>
    </rfmt>
    <rfmt sheetId="2" sqref="AN29" start="0" length="0">
      <dxf/>
    </rfmt>
    <rfmt sheetId="2" sqref="AO29" start="0" length="0">
      <dxf/>
    </rfmt>
    <rfmt sheetId="2" sqref="AP29" start="0" length="0">
      <dxf/>
    </rfmt>
    <rfmt sheetId="2" sqref="AQ29" start="0" length="0">
      <dxf/>
    </rfmt>
    <rfmt sheetId="2" sqref="AR29" start="0" length="0">
      <dxf/>
    </rfmt>
    <rfmt sheetId="2" sqref="AS29" start="0" length="0">
      <dxf/>
    </rfmt>
    <rfmt sheetId="2" sqref="AT29" start="0" length="0">
      <dxf/>
    </rfmt>
    <rfmt sheetId="2" sqref="AU29" start="0" length="0">
      <dxf/>
    </rfmt>
    <rfmt sheetId="2" sqref="AV29" start="0" length="0">
      <dxf/>
    </rfmt>
    <rfmt sheetId="2" sqref="AW29" start="0" length="0">
      <dxf/>
    </rfmt>
    <rfmt sheetId="2" sqref="AX29" start="0" length="0">
      <dxf/>
    </rfmt>
    <rfmt sheetId="2" sqref="AY29" start="0" length="0">
      <dxf/>
    </rfmt>
    <rfmt sheetId="2" sqref="AZ29" start="0" length="0">
      <dxf/>
    </rfmt>
    <rfmt sheetId="2" sqref="BA29" start="0" length="0">
      <dxf/>
    </rfmt>
    <rfmt sheetId="2" sqref="BB29" start="0" length="0">
      <dxf/>
    </rfmt>
    <rfmt sheetId="2" sqref="BC29" start="0" length="0">
      <dxf/>
    </rfmt>
    <rfmt sheetId="2" sqref="BD29" start="0" length="0">
      <dxf/>
    </rfmt>
    <rfmt sheetId="2" sqref="BE29" start="0" length="0">
      <dxf/>
    </rfmt>
    <rfmt sheetId="2" sqref="BF29" start="0" length="0">
      <dxf/>
    </rfmt>
    <rfmt sheetId="2" sqref="BG29" start="0" length="0">
      <dxf/>
    </rfmt>
    <rfmt sheetId="2" sqref="BH29" start="0" length="0">
      <dxf/>
    </rfmt>
    <rfmt sheetId="2" sqref="BI29" start="0" length="0">
      <dxf/>
    </rfmt>
    <rfmt sheetId="2" sqref="BJ29" start="0" length="0">
      <dxf/>
    </rfmt>
    <rfmt sheetId="2" sqref="BK29" start="0" length="0">
      <dxf/>
    </rfmt>
    <rfmt sheetId="2" sqref="BL29" start="0" length="0">
      <dxf/>
    </rfmt>
    <rfmt sheetId="2" sqref="BM29" start="0" length="0">
      <dxf/>
    </rfmt>
    <rfmt sheetId="2" sqref="BN29" start="0" length="0">
      <dxf/>
    </rfmt>
    <rfmt sheetId="2" sqref="BO29" start="0" length="0">
      <dxf/>
    </rfmt>
    <rfmt sheetId="2" sqref="BP29" start="0" length="0">
      <dxf/>
    </rfmt>
    <rfmt sheetId="2" sqref="BQ29" start="0" length="0">
      <dxf/>
    </rfmt>
    <rfmt sheetId="2" sqref="BR29" start="0" length="0">
      <dxf/>
    </rfmt>
    <rfmt sheetId="2" sqref="BS29" start="0" length="0">
      <dxf/>
    </rfmt>
    <rfmt sheetId="2" sqref="BT29" start="0" length="0">
      <dxf/>
    </rfmt>
    <rfmt sheetId="2" sqref="BU29" start="0" length="0">
      <dxf/>
    </rfmt>
    <rfmt sheetId="2" sqref="BV29" start="0" length="0">
      <dxf/>
    </rfmt>
    <rfmt sheetId="2" sqref="BW29" start="0" length="0">
      <dxf/>
    </rfmt>
    <rfmt sheetId="2" sqref="BX29" start="0" length="0">
      <dxf/>
    </rfmt>
    <rfmt sheetId="2" sqref="BY29" start="0" length="0">
      <dxf/>
    </rfmt>
    <rfmt sheetId="2" sqref="BZ29" start="0" length="0">
      <dxf/>
    </rfmt>
    <rfmt sheetId="2" sqref="CA29" start="0" length="0">
      <dxf/>
    </rfmt>
    <rfmt sheetId="2" sqref="CB29" start="0" length="0">
      <dxf/>
    </rfmt>
    <rfmt sheetId="2" sqref="CC29" start="0" length="0">
      <dxf/>
    </rfmt>
    <rfmt sheetId="2" sqref="CD29" start="0" length="0">
      <dxf/>
    </rfmt>
    <rfmt sheetId="2" sqref="CE29" start="0" length="0">
      <dxf/>
    </rfmt>
    <rfmt sheetId="2" sqref="CF29" start="0" length="0">
      <dxf/>
    </rfmt>
    <rfmt sheetId="2" sqref="CG29" start="0" length="0">
      <dxf/>
    </rfmt>
    <rfmt sheetId="2" sqref="CH29" start="0" length="0">
      <dxf/>
    </rfmt>
    <rfmt sheetId="2" sqref="CI29" start="0" length="0">
      <dxf/>
    </rfmt>
    <rfmt sheetId="2" sqref="CJ29" start="0" length="0">
      <dxf/>
    </rfmt>
    <rfmt sheetId="2" sqref="CK29" start="0" length="0">
      <dxf/>
    </rfmt>
    <rfmt sheetId="2" sqref="CL29" start="0" length="0">
      <dxf/>
    </rfmt>
    <rfmt sheetId="2" sqref="CM29" start="0" length="0">
      <dxf/>
    </rfmt>
    <rfmt sheetId="2" sqref="CN29" start="0" length="0">
      <dxf/>
    </rfmt>
    <rfmt sheetId="2" sqref="CO29" start="0" length="0">
      <dxf/>
    </rfmt>
    <rfmt sheetId="2" sqref="CP29" start="0" length="0">
      <dxf/>
    </rfmt>
    <rfmt sheetId="2" sqref="CQ29" start="0" length="0">
      <dxf/>
    </rfmt>
    <rfmt sheetId="2" sqref="CR29" start="0" length="0">
      <dxf/>
    </rfmt>
    <rfmt sheetId="2" sqref="CS29" start="0" length="0">
      <dxf/>
    </rfmt>
    <rfmt sheetId="2" sqref="CT29" start="0" length="0">
      <dxf/>
    </rfmt>
  </rrc>
  <rrc rId="4544" sId="2" ref="A30:XFD30" action="deleteRow">
    <rfmt sheetId="2" xfDxf="1" sqref="A30:XFD30" start="0" length="0">
      <dxf>
        <font>
          <b/>
          <name val="PT Astra Serif"/>
          <family val="1"/>
          <scheme val="none"/>
        </font>
      </dxf>
    </rfmt>
    <rcc rId="0" sId="2" dxf="1">
      <nc r="A30" t="inlineStr">
        <is>
          <t>14.1</t>
        </is>
      </nc>
      <n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30" t="inlineStr">
        <is>
          <t>Региональный проект "Разработка, стандартизация и серийное производство беспилотных авиационных систем и их комплектующих"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Лист1!H208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Лист1!L208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Лист1!P208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45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Лист1!H209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Лист1!L209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Лист1!P209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30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46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47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Субсидия автономной некоммерческой организации "Научно-производственный центр беспилотных авиационных систем Томской области" на создание сети научно-производственных центров испытаний и компетенций в области развития технологий беспилотных авиационных систем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48" sId="2" ref="A30:XFD30" action="deleteRow">
    <rfmt sheetId="2" xfDxf="1" sqref="A30:XFD30" start="0" length="0">
      <dxf>
        <font>
          <b/>
          <name val="PT Astra Serif"/>
          <family val="1"/>
          <scheme val="none"/>
        </font>
      </dxf>
    </rfmt>
    <rcc rId="0" sId="2" dxf="1">
      <nc r="A30" t="inlineStr">
        <is>
          <t>14.2</t>
        </is>
      </nc>
      <n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30" t="inlineStr">
        <is>
          <t>Региональный проект "Стимулирование спроса на отечественные беспилотные авиационные системы"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49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30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0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Оснащение образовательных организаций, реализующих основные общеобразовательные программы, за исключением образовательных программ дошкольного образования, образовательные программы среднего профессионального образования и дополнительные образовательные программы, оборудованием для реализации образовательных процессов по разработке, производству и эксплуатации беспилотных авиационных систем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1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Приобретение беспилотных авиационных систем органами исполнительной власти субъектов Российской Федерации в области лесных отношений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2" sId="2" ref="A30:XFD30" action="deleteRow">
    <rfmt sheetId="2" xfDxf="1" sqref="A30:XFD30" start="0" length="0">
      <dxf>
        <font>
          <b/>
          <name val="PT Astra Serif"/>
          <family val="1"/>
          <scheme val="none"/>
        </font>
      </dxf>
    </rfmt>
    <rcc rId="0" sId="2" dxf="1">
      <nc r="A30" t="inlineStr">
        <is>
          <t>14.3</t>
        </is>
      </nc>
      <n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30" t="inlineStr">
        <is>
          <t>Региональный проект "Развитие инфраструктуры, обеспечение безопасности и формирование специализированной системы сертификации беспилотных авиационных систем"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3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30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4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Осуществление строительства, реконструкции посадочных площадок, находящихся в собственности субъектов Российской Федерации, в целях обеспечения приема, наземного и технического обслуживания, выпуска беспилотных воздушных судов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5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cc rId="0" sId="2" dxf="1">
      <nc r="B30" t="inlineStr">
        <is>
          <t>* по данным сводной бюджетной росписи областного бюджета на 2024-2026 годы; лимиты бюджетных обязательств соответствуют плановым назначениям</t>
        </is>
      </nc>
      <ndxf>
        <alignment vertical="center"/>
      </ndxf>
    </rcc>
    <rfmt sheetId="2" sqref="E30" start="0" length="0">
      <dxf>
        <fill>
          <patternFill patternType="solid">
            <bgColor rgb="FFFFFF00"/>
          </patternFill>
        </fill>
      </dxf>
    </rfmt>
    <rfmt sheetId="2" sqref="I30" start="0" length="0">
      <dxf>
        <fill>
          <patternFill patternType="solid">
            <bgColor rgb="FFFFFF00"/>
          </patternFill>
        </fill>
      </dxf>
    </rfmt>
    <rfmt sheetId="2" sqref="M30" start="0" length="0">
      <dxf>
        <fill>
          <patternFill patternType="solid">
            <bgColor rgb="FFFFFF00"/>
          </patternFill>
        </fill>
      </dxf>
    </rfmt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6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cc rId="0" sId="2" dxf="1">
      <nc r="B30" t="inlineStr">
        <is>
      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      </is>
      </nc>
      <ndxf>
        <font>
          <b/>
          <name val="PT Astra Serif"/>
          <family val="1"/>
          <scheme val="none"/>
        </font>
        <alignment vertical="center"/>
      </ndxf>
    </rcc>
    <rfmt sheetId="2" sqref="E30" start="0" length="0">
      <dxf>
        <fill>
          <patternFill patternType="solid">
            <bgColor rgb="FFFFFF00"/>
          </patternFill>
        </fill>
      </dxf>
    </rfmt>
    <rfmt sheetId="2" sqref="I30" start="0" length="0">
      <dxf>
        <fill>
          <patternFill patternType="solid">
            <bgColor rgb="FFFFFF00"/>
          </patternFill>
        </fill>
      </dxf>
    </rfmt>
    <rfmt sheetId="2" sqref="M30" start="0" length="0">
      <dxf>
        <fill>
          <patternFill patternType="solid">
            <bgColor rgb="FFFFFF00"/>
          </patternFill>
        </fill>
      </dxf>
    </rfmt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7" sId="2" ref="K1:K1048576" action="deleteCol">
    <rfmt sheetId="2" xfDxf="1" sqref="K1:K1048576" start="0" length="0">
      <dxf>
        <font>
          <name val="PT Astra Serif"/>
          <family val="1"/>
          <scheme val="none"/>
        </font>
      </dxf>
    </rfmt>
    <rfmt sheetId="2" sqref="K1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2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3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8" t="inlineStr">
        <is>
          <t>2025 год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2" dxf="1">
      <nc r="K9" t="inlineStr">
        <is>
          <t>Плановые ассигнования*, в том числе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2" dxf="1">
      <nc r="K10" t="inlineStr">
        <is>
          <t>ИТОГО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10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L12+M12+N12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Лист1!N13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Лист1!N93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Лист1!N97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Лист1!N112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Лист1!N143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Лист1!N164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Лист1!N165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Лист1!N166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Лист1!N185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Лист1!N198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Лист1!N203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Лист1!N207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58" sId="2" ref="K1:K1048576" action="deleteCol">
    <undo index="0" exp="ref" v="1" dr="K12" r="U12" sId="2"/>
    <rfmt sheetId="2" xfDxf="1" sqref="K1:K1048576" start="0" length="0">
      <dxf>
        <font>
          <name val="PT Astra Serif"/>
          <family val="1"/>
          <scheme val="none"/>
        </font>
      </dxf>
    </rfmt>
    <rfmt sheetId="2" sqref="K1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2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3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7" start="0" length="0">
      <dxf>
        <numFmt numFmtId="164" formatCode="#,##0.0"/>
      </dxf>
    </rfmt>
    <rfmt sheetId="2" sqref="K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9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10" t="inlineStr">
        <is>
          <t>за счет средств областного бюджета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11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K13+K14+K15+K16+K17+K18+K19+K20+K24+K25+K26+K27+K28+K29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Лист1!O13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Лист1!O39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Лист1!O66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Лист1!O93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Лист1!O97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Лист1!O112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Лист1!O127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Лист1!O143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Лист1!O163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Лист1!O164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Лист1!O165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Лист1!O166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Лист1!O185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Лист1!O194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Лист1!O198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Лист1!O203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Лист1!O207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59" sId="2" ref="K1:K1048576" action="deleteCol">
    <undo index="65535" exp="ref" v="1" dr="K12" r="T12" sId="2"/>
    <rfmt sheetId="2" xfDxf="1" sqref="K1:K1048576" start="0" length="0">
      <dxf>
        <font>
          <name val="PT Astra Serif"/>
          <family val="1"/>
          <scheme val="none"/>
        </font>
        <fill>
          <patternFill patternType="solid">
            <bgColor rgb="FFFFFF00"/>
          </patternFill>
        </fill>
      </dxf>
    </rfmt>
    <rfmt sheetId="2" sqref="K1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2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3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  <fill>
          <patternFill patternType="none">
            <bgColor indexed="65"/>
          </patternFill>
        </fill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  <fill>
          <patternFill patternType="none">
            <bgColor indexed="65"/>
          </patternFill>
        </fill>
      </dxf>
    </rfmt>
    <rfmt sheetId="2" sqref="K8" start="0" length="0">
      <dxf>
        <font>
          <sz val="11"/>
          <color theme="1"/>
          <name val="Calibri"/>
          <family val="2"/>
          <charset val="204"/>
          <scheme val="minor"/>
        </font>
        <fill>
          <patternFill patternType="none">
            <bgColor indexed="65"/>
          </patternFill>
        </fill>
      </dxf>
    </rfmt>
    <rfmt sheetId="2" sqref="K9" start="0" length="0">
      <dxf>
        <font>
          <sz val="11"/>
          <color theme="1"/>
          <name val="Calibri"/>
          <family val="2"/>
          <charset val="204"/>
          <scheme val="minor"/>
        </font>
        <fill>
          <patternFill patternType="none">
            <bgColor indexed="65"/>
          </patternFill>
        </fill>
      </dxf>
    </rfmt>
    <rcc rId="0" sId="2" dxf="1">
      <nc r="K10" t="inlineStr">
        <is>
          <t>за счет средств федерального бюджета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12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K13+K14+K15+K16+K17+K18+K19+K20+K24+K25+K26+K27+K28+K29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Лист1!P13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Лист1!P39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Лист1!P66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Лист1!P93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Лист1!P97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Лист1!P112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Лист1!P127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Лист1!P143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Лист1!P163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Лист1!P164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Лист1!P165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Лист1!P166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Лист1!P185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Лист1!P194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Лист1!P198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Лист1!P203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Лист1!P207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60" sId="2" ref="K1:K1048576" action="deleteCol">
    <rfmt sheetId="2" xfDxf="1" sqref="K1:K1048576" start="0" length="0">
      <dxf>
        <font>
          <name val="PT Astra Serif"/>
          <family val="1"/>
          <scheme val="none"/>
        </font>
      </dxf>
    </rfmt>
    <rfmt sheetId="2" sqref="K1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2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3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9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10" t="inlineStr">
        <is>
          <t>за счет средств местных бюджетов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13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K13+K14+K15+K16+K17+K18+K19+K20+K24+K25+K26+K27+K28+K29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Лист1!Q13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Лист1!Q39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Лист1!Q66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Лист1!Q93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Лист1!Q97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Лист1!Q112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Лист1!Q127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Лист1!Q143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Лист1!Q163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Лист1!Q164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Лист1!Q165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Лист1!Q166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Лист1!Q185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Лист1!Q194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Лист1!Q198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Лист1!Q203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Лист1!Q207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61" sId="2" ref="K1:K1048576" action="deleteCol">
    <rfmt sheetId="2" xfDxf="1" sqref="K1:K1048576" start="0" length="0">
      <dxf>
        <font>
          <name val="PT Astra Serif"/>
          <family val="1"/>
          <scheme val="none"/>
        </font>
      </dxf>
    </rfmt>
    <rfmt sheetId="2" sqref="K1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2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3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8" t="inlineStr">
        <is>
          <t>2026 год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9" t="inlineStr">
        <is>
          <t>Плановые ассигнования*, в том числе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0" t="inlineStr">
        <is>
          <t>ИТОГО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14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L12+M12+N12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Лист1!R13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Лист1!R39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Лист1!R66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Лист1!R93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Лист1!R97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Лист1!R112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Лист1!R127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Лист1!R143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Лист1!R163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Лист1!R164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Лист1!R165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Лист1!R166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Лист1!R185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Лист1!R194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Лист1!R198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Лист1!R203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Лист1!R207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62" sId="2" ref="K1:K1048576" action="deleteCol">
    <undo index="0" exp="ref" v="1" dr="K12" r="R12" sId="2"/>
    <rfmt sheetId="2" xfDxf="1" sqref="K1:K1048576" start="0" length="0">
      <dxf>
        <font>
          <name val="PT Astra Serif"/>
          <family val="1"/>
          <scheme val="none"/>
        </font>
      </dxf>
    </rfmt>
    <rcc rId="0" sId="2" dxf="1">
      <nc r="K1" t="inlineStr">
        <is>
          <t xml:space="preserve">Приложение к письму </t>
        </is>
      </nc>
      <ndxf>
        <font>
          <sz val="14"/>
          <name val="PT Astra Serif"/>
          <family val="1"/>
          <scheme val="none"/>
        </font>
      </ndxf>
    </rcc>
    <rcc rId="0" sId="2" dxf="1">
      <nc r="K2" t="inlineStr">
        <is>
          <t xml:space="preserve">Департамента финансов Томской области </t>
        </is>
      </nc>
      <ndxf>
        <font>
          <sz val="14"/>
          <name val="PT Astra Serif"/>
          <family val="1"/>
          <scheme val="none"/>
        </font>
      </ndxf>
    </rcc>
    <rcc rId="0" sId="2" dxf="1">
      <nc r="K3" t="inlineStr">
        <is>
          <t>от     .06.2024 №50-02/18-</t>
        </is>
      </nc>
      <ndxf>
        <font>
          <sz val="14"/>
          <name val="PT Astra Serif"/>
          <family val="1"/>
          <scheme val="none"/>
        </font>
      </ndxf>
    </rcc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7" start="0" length="0">
      <dxf>
        <numFmt numFmtId="164" formatCode="#,##0.0"/>
      </dxf>
    </rfmt>
    <rfmt sheetId="2" sqref="K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9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10" t="inlineStr">
        <is>
          <t>за счет средств областного бюджета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15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K13+K14+K15+K16+K17+K18+K19+K20+K24+K25+K26+K27+K28+K29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Лист1!S13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Лист1!S39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Лист1!S66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Лист1!S93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Лист1!S97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Лист1!S112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Лист1!S127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Лист1!S143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Лист1!S163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Лист1!S164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Лист1!S165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Лист1!S166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Лист1!S185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Лист1!S194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Лист1!S198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Лист1!S203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Лист1!S207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63" sId="2" ref="K1:K1048576" action="deleteCol">
    <undo index="65535" exp="ref" v="1" dr="K12" r="Q12" sId="2"/>
    <rfmt sheetId="2" xfDxf="1" sqref="K1:K1048576" start="0" length="0">
      <dxf>
        <font>
          <name val="PT Astra Serif"/>
          <family val="1"/>
          <scheme val="none"/>
        </font>
      </dxf>
    </rfmt>
    <rfmt sheetId="2" sqref="K1" start="0" length="0">
      <dxf>
        <font>
          <sz val="14"/>
          <name val="PT Astra Serif"/>
          <family val="1"/>
          <scheme val="none"/>
        </font>
      </dxf>
    </rfmt>
    <rfmt sheetId="2" sqref="K2" start="0" length="0">
      <dxf>
        <font>
          <sz val="14"/>
          <name val="PT Astra Serif"/>
          <family val="1"/>
          <scheme val="none"/>
        </font>
      </dxf>
    </rfmt>
    <rfmt sheetId="2" sqref="K3" start="0" length="0">
      <dxf>
        <font>
          <sz val="14"/>
          <name val="PT Astra Serif"/>
          <family val="1"/>
          <scheme val="none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7" start="0" length="0">
      <dxf>
        <font>
          <i/>
          <name val="PT Astra Serif"/>
          <family val="1"/>
          <scheme val="none"/>
        </font>
        <alignment horizontal="right" vertical="top"/>
      </dxf>
    </rfmt>
    <rfmt sheetId="2" sqref="K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9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10" t="inlineStr">
        <is>
          <t>за счет средств федерального бюджета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16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K13+K14+K15+K16+K17+K18+K19+K20+K24+K25+K26+K27+K28+K29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Лист1!T13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Лист1!T39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Лист1!T66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Лист1!T93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Лист1!T97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Лист1!T112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Лист1!T127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Лист1!T143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Лист1!T163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Лист1!T164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Лист1!T165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Лист1!T166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Лист1!T185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Лист1!T194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Лист1!T198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Лист1!T203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Лист1!T207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64" sId="2" ref="K1:K1048576" action="deleteCol">
    <rfmt sheetId="2" xfDxf="1" sqref="K1:K1048576" start="0" length="0">
      <dxf>
        <font>
          <name val="PT Astra Serif"/>
          <family val="1"/>
          <scheme val="none"/>
        </font>
      </dxf>
    </rfmt>
    <rfmt sheetId="2" sqref="K1" start="0" length="0">
      <dxf>
        <font>
          <sz val="14"/>
          <name val="PT Astra Serif"/>
          <family val="1"/>
          <scheme val="none"/>
        </font>
      </dxf>
    </rfmt>
    <rfmt sheetId="2" sqref="K2" start="0" length="0">
      <dxf>
        <font>
          <sz val="14"/>
          <name val="PT Astra Serif"/>
          <family val="1"/>
          <scheme val="none"/>
        </font>
      </dxf>
    </rfmt>
    <rfmt sheetId="2" sqref="K3" start="0" length="0">
      <dxf>
        <font>
          <sz val="14"/>
          <name val="PT Astra Serif"/>
          <family val="1"/>
          <scheme val="none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7" t="inlineStr">
        <is>
          <t>(тыс. рублей)</t>
        </is>
      </nc>
      <ndxf>
        <font>
          <i/>
          <name val="PT Astra Serif"/>
          <family val="1"/>
          <scheme val="none"/>
        </font>
        <alignment horizontal="right" vertical="top"/>
      </ndxf>
    </rcc>
    <rfmt sheetId="2" sqref="K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9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10" t="inlineStr">
        <is>
          <t>за счет средств местных бюджетов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17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K13+K14+K15+K16+K17+K18+K19+K20+K24+K25+K26+K27+K28+K29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Лист1!U13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Лист1!U39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Лист1!U66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Лист1!U93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Лист1!U97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Лист1!U112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Лист1!U127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Лист1!U143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Лист1!U163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Лист1!U164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Лист1!U165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Лист1!U166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Лист1!U185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Лист1!U194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Лист1!U198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Лист1!U203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Лист1!U207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65" sId="2" ref="L1:L1048576" action="deleteCol">
    <rfmt sheetId="2" xfDxf="1" sqref="L1:L1048576" start="0" length="0">
      <dxf>
        <font>
          <name val="PT Astra Serif"/>
          <family val="1"/>
          <scheme val="none"/>
        </font>
      </dxf>
    </rfmt>
    <rfmt sheetId="2" sqref="L1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L2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L3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L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L10" start="0" length="0">
      <dxf>
        <numFmt numFmtId="4" formatCode="#,##0.00"/>
      </dxf>
    </rfmt>
    <rcc rId="0" sId="2" dxf="1" numFmtId="4">
      <nc r="L11">
        <v>19031251.18</v>
      </nc>
      <ndxf>
        <font>
          <b/>
          <sz val="10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2">
        <f>D12+E12</f>
      </nc>
      <ndxf>
        <numFmt numFmtId="4" formatCode="#,##0.00"/>
      </ndxf>
    </rcc>
    <rcc rId="0" sId="2" dxf="1">
      <nc r="L13">
        <f>L11-L12</f>
      </nc>
      <ndxf>
        <numFmt numFmtId="164" formatCode="#,##0.0"/>
      </ndxf>
    </rcc>
    <rfmt sheetId="2" sqref="L28" start="0" length="0">
      <dxf>
        <font>
          <b/>
          <name val="PT Astra Serif"/>
          <family val="1"/>
          <scheme val="none"/>
        </font>
      </dxf>
    </rfmt>
    <rfmt sheetId="2" sqref="L29" start="0" length="0">
      <dxf>
        <font>
          <b/>
          <name val="PT Astra Serif"/>
          <family val="1"/>
          <scheme val="none"/>
        </font>
      </dxf>
    </rfmt>
  </rrc>
  <rrc rId="4566" sId="2" ref="L1:L1048576" action="deleteCol">
    <rfmt sheetId="2" xfDxf="1" sqref="L1:L1048576" start="0" length="0">
      <dxf>
        <font>
          <name val="PT Astra Serif"/>
          <family val="1"/>
          <scheme val="none"/>
        </font>
      </dxf>
    </rfmt>
    <rfmt sheetId="2" sqref="L10" start="0" length="0">
      <dxf>
        <numFmt numFmtId="4" formatCode="#,##0.00"/>
      </dxf>
    </rfmt>
    <rcc rId="0" sId="2" dxf="1" numFmtId="4">
      <nc r="L11">
        <v>7615142.2699999996</v>
      </nc>
      <ndxf>
        <font>
          <b/>
          <sz val="8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2">
        <f>H12+I12</f>
      </nc>
      <ndxf>
        <font>
          <b/>
          <sz val="10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3">
        <f>L11-L12</f>
      </nc>
      <ndxf>
        <numFmt numFmtId="164" formatCode="#,##0.0"/>
      </ndxf>
    </rcc>
    <rfmt sheetId="2" sqref="L17" start="0" length="0">
      <dxf>
        <font>
          <sz val="11"/>
          <color theme="1"/>
          <name val="Calibri"/>
          <family val="2"/>
          <charset val="204"/>
          <scheme val="minor"/>
        </font>
        <numFmt numFmtId="164" formatCode="#,##0.0"/>
      </dxf>
    </rfmt>
    <rfmt sheetId="2" sqref="L18" start="0" length="0">
      <dxf>
        <numFmt numFmtId="164" formatCode="#,##0.0"/>
      </dxf>
    </rfmt>
    <rfmt sheetId="2" sqref="L28" start="0" length="0">
      <dxf>
        <font>
          <b/>
          <name val="PT Astra Serif"/>
          <family val="1"/>
          <scheme val="none"/>
        </font>
      </dxf>
    </rfmt>
    <rfmt sheetId="2" sqref="L29" start="0" length="0">
      <dxf>
        <font>
          <b/>
          <name val="PT Astra Serif"/>
          <family val="1"/>
          <scheme val="none"/>
        </font>
      </dxf>
    </rfmt>
  </rrc>
  <rrc rId="4567" sId="2" ref="L1:L1048576" action="deleteCol">
    <rfmt sheetId="2" xfDxf="1" sqref="L1:L1048576" start="0" length="0">
      <dxf>
        <font>
          <name val="PT Astra Serif"/>
          <family val="1"/>
          <scheme val="none"/>
        </font>
      </dxf>
    </rfmt>
    <rfmt sheetId="2" sqref="L10" start="0" length="0">
      <dxf>
        <numFmt numFmtId="4" formatCode="#,##0.00"/>
      </dxf>
    </rfmt>
    <rcc rId="0" sId="2" dxf="1" numFmtId="4">
      <nc r="L11">
        <v>12319108.720000001</v>
      </nc>
      <ndxf>
        <font>
          <b/>
          <sz val="8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2">
        <f>#REF!+#REF!</f>
      </nc>
      <ndxf>
        <font>
          <b/>
          <sz val="10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3">
        <f>L11-L12</f>
      </nc>
      <ndxf>
        <numFmt numFmtId="164" formatCode="#,##0.0"/>
      </ndxf>
    </rcc>
    <rfmt sheetId="2" sqref="L28" start="0" length="0">
      <dxf>
        <font>
          <b/>
          <name val="PT Astra Serif"/>
          <family val="1"/>
          <scheme val="none"/>
        </font>
      </dxf>
    </rfmt>
    <rfmt sheetId="2" sqref="L29" start="0" length="0">
      <dxf>
        <font>
          <b/>
          <name val="PT Astra Serif"/>
          <family val="1"/>
          <scheme val="none"/>
        </font>
      </dxf>
    </rfmt>
  </rrc>
  <rrc rId="4568" sId="2" ref="L1:L1048576" action="deleteCol">
    <rfmt sheetId="2" xfDxf="1" sqref="L1:L1048576" start="0" length="0">
      <dxf>
        <font>
          <name val="PT Astra Serif"/>
          <family val="1"/>
          <scheme val="none"/>
        </font>
      </dxf>
    </rfmt>
    <rfmt sheetId="2" sqref="L10" start="0" length="0">
      <dxf>
        <numFmt numFmtId="4" formatCode="#,##0.00"/>
      </dxf>
    </rfmt>
    <rcc rId="0" sId="2" dxf="1" numFmtId="4">
      <nc r="L11">
        <v>8015734.2000000002</v>
      </nc>
      <ndxf>
        <font>
          <b/>
          <sz val="8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2">
        <f>#REF!+#REF!</f>
      </nc>
      <ndxf>
        <font>
          <b/>
          <sz val="10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3">
        <f>L11-L12</f>
      </nc>
      <ndxf>
        <numFmt numFmtId="164" formatCode="#,##0.0"/>
      </ndxf>
    </rcc>
    <rfmt sheetId="2" sqref="L28" start="0" length="0">
      <dxf>
        <font>
          <b/>
          <name val="PT Astra Serif"/>
          <family val="1"/>
          <scheme val="none"/>
        </font>
      </dxf>
    </rfmt>
    <rfmt sheetId="2" sqref="L29" start="0" length="0">
      <dxf>
        <font>
          <b/>
          <name val="PT Astra Serif"/>
          <family val="1"/>
          <scheme val="none"/>
        </font>
      </dxf>
    </rfmt>
  </rrc>
  <rfmt sheetId="2" sqref="B14:K15" start="0" length="2147483647">
    <dxf>
      <font>
        <color rgb="FFFF0000"/>
      </font>
    </dxf>
  </rfmt>
  <rfmt sheetId="2" sqref="B18:K18" start="0" length="2147483647">
    <dxf>
      <font>
        <color rgb="FFFF0000"/>
      </font>
    </dxf>
  </rfmt>
  <rfmt sheetId="2" sqref="B17:K17" start="0" length="2147483647">
    <dxf>
      <font>
        <color rgb="FFFF0000"/>
      </font>
    </dxf>
  </rfmt>
  <rfmt sheetId="2" sqref="B19:K19" start="0" length="2147483647">
    <dxf>
      <font>
        <color rgb="FFFF0000"/>
      </font>
    </dxf>
  </rfmt>
  <rfmt sheetId="2" sqref="B24:K24" start="0" length="2147483647">
    <dxf>
      <font>
        <color rgb="FFFF0000"/>
      </font>
    </dxf>
  </rfmt>
  <rfmt sheetId="2" sqref="B26:K27" start="0" length="2147483647">
    <dxf>
      <font>
        <color rgb="FFFF0000"/>
      </font>
    </dxf>
  </rfmt>
  <rrc rId="4569" sId="2" ref="A28:XFD28" action="deleteRow">
    <undo index="65535" exp="ref" v="1" dr="J28" r="J12" sId="2"/>
    <undo index="65535" exp="ref" v="1" dr="I28" r="I12" sId="2"/>
    <undo index="65535" exp="ref" v="1" dr="H28" r="H12" sId="2"/>
    <undo index="65535" exp="ref" v="1" dr="F28" r="F12" sId="2"/>
    <undo index="65535" exp="ref" v="1" dr="E28" r="E12" sId="2"/>
    <undo index="65535" exp="ref" v="1" dr="D28" r="D12" sId="2"/>
    <rfmt sheetId="2" xfDxf="1" sqref="A28:XFD28" start="0" length="0">
      <dxf>
        <font>
          <b/>
          <name val="PT Astra Serif"/>
          <family val="1"/>
          <scheme val="none"/>
        </font>
      </dxf>
    </rfmt>
    <rcc rId="0" sId="2" dxf="1">
      <nc r="A28" t="inlineStr">
        <is>
          <t>13</t>
        </is>
      </nc>
      <n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8" t="inlineStr">
        <is>
          <t>Национальный проект "Наука и университеты"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>
        <f>Лист1!F203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8">
        <f>Лист1!G203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8">
        <f>Лист1!H203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8">
        <f>Лист1!I203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8">
        <f>Лист1!J203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8">
        <f>Лист1!K203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8">
        <f>Лист1!L203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8">
        <f>Лист1!M203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G28/C28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L28" start="0" length="0">
      <dxf/>
    </rfmt>
    <rfmt sheetId="2" sqref="M28" start="0" length="0">
      <dxf/>
    </rfmt>
    <rfmt sheetId="2" sqref="N28" start="0" length="0">
      <dxf/>
    </rfmt>
    <rfmt sheetId="2" sqref="O28" start="0" length="0">
      <dxf/>
    </rfmt>
    <rfmt sheetId="2" sqref="P28" start="0" length="0">
      <dxf/>
    </rfmt>
    <rfmt sheetId="2" sqref="Q28" start="0" length="0">
      <dxf/>
    </rfmt>
    <rfmt sheetId="2" sqref="R28" start="0" length="0">
      <dxf/>
    </rfmt>
    <rfmt sheetId="2" sqref="S28" start="0" length="0">
      <dxf/>
    </rfmt>
    <rfmt sheetId="2" sqref="T28" start="0" length="0">
      <dxf/>
    </rfmt>
    <rfmt sheetId="2" sqref="U28" start="0" length="0">
      <dxf/>
    </rfmt>
    <rfmt sheetId="2" sqref="V28" start="0" length="0">
      <dxf/>
    </rfmt>
    <rfmt sheetId="2" sqref="W28" start="0" length="0">
      <dxf/>
    </rfmt>
    <rfmt sheetId="2" sqref="X28" start="0" length="0">
      <dxf/>
    </rfmt>
    <rfmt sheetId="2" sqref="Y28" start="0" length="0">
      <dxf/>
    </rfmt>
    <rfmt sheetId="2" sqref="Z28" start="0" length="0">
      <dxf/>
    </rfmt>
    <rfmt sheetId="2" sqref="AA28" start="0" length="0">
      <dxf/>
    </rfmt>
    <rfmt sheetId="2" sqref="AB28" start="0" length="0">
      <dxf/>
    </rfmt>
    <rfmt sheetId="2" sqref="AC28" start="0" length="0">
      <dxf/>
    </rfmt>
    <rfmt sheetId="2" sqref="AD28" start="0" length="0">
      <dxf/>
    </rfmt>
    <rfmt sheetId="2" sqref="AE28" start="0" length="0">
      <dxf/>
    </rfmt>
    <rfmt sheetId="2" sqref="AF28" start="0" length="0">
      <dxf/>
    </rfmt>
    <rfmt sheetId="2" sqref="AG28" start="0" length="0">
      <dxf/>
    </rfmt>
    <rfmt sheetId="2" sqref="AH28" start="0" length="0">
      <dxf/>
    </rfmt>
    <rfmt sheetId="2" sqref="AI28" start="0" length="0">
      <dxf/>
    </rfmt>
    <rfmt sheetId="2" sqref="AJ28" start="0" length="0">
      <dxf/>
    </rfmt>
    <rfmt sheetId="2" sqref="AK28" start="0" length="0">
      <dxf/>
    </rfmt>
    <rfmt sheetId="2" sqref="AL28" start="0" length="0">
      <dxf/>
    </rfmt>
    <rfmt sheetId="2" sqref="AM28" start="0" length="0">
      <dxf/>
    </rfmt>
    <rfmt sheetId="2" sqref="AN28" start="0" length="0">
      <dxf/>
    </rfmt>
    <rfmt sheetId="2" sqref="AO28" start="0" length="0">
      <dxf/>
    </rfmt>
    <rfmt sheetId="2" sqref="AP28" start="0" length="0">
      <dxf/>
    </rfmt>
    <rfmt sheetId="2" sqref="AQ28" start="0" length="0">
      <dxf/>
    </rfmt>
    <rfmt sheetId="2" sqref="AR28" start="0" length="0">
      <dxf/>
    </rfmt>
    <rfmt sheetId="2" sqref="AS28" start="0" length="0">
      <dxf/>
    </rfmt>
    <rfmt sheetId="2" sqref="AT28" start="0" length="0">
      <dxf/>
    </rfmt>
    <rfmt sheetId="2" sqref="AU28" start="0" length="0">
      <dxf/>
    </rfmt>
    <rfmt sheetId="2" sqref="AV28" start="0" length="0">
      <dxf/>
    </rfmt>
    <rfmt sheetId="2" sqref="AW28" start="0" length="0">
      <dxf/>
    </rfmt>
    <rfmt sheetId="2" sqref="AX28" start="0" length="0">
      <dxf/>
    </rfmt>
    <rfmt sheetId="2" sqref="AY28" start="0" length="0">
      <dxf/>
    </rfmt>
    <rfmt sheetId="2" sqref="AZ28" start="0" length="0">
      <dxf/>
    </rfmt>
    <rfmt sheetId="2" sqref="BA28" start="0" length="0">
      <dxf/>
    </rfmt>
    <rfmt sheetId="2" sqref="BB28" start="0" length="0">
      <dxf/>
    </rfmt>
    <rfmt sheetId="2" sqref="BC28" start="0" length="0">
      <dxf/>
    </rfmt>
    <rfmt sheetId="2" sqref="BD28" start="0" length="0">
      <dxf/>
    </rfmt>
    <rfmt sheetId="2" sqref="BE28" start="0" length="0">
      <dxf/>
    </rfmt>
    <rfmt sheetId="2" sqref="BF28" start="0" length="0">
      <dxf/>
    </rfmt>
    <rfmt sheetId="2" sqref="BG28" start="0" length="0">
      <dxf/>
    </rfmt>
    <rfmt sheetId="2" sqref="BH28" start="0" length="0">
      <dxf/>
    </rfmt>
    <rfmt sheetId="2" sqref="BI28" start="0" length="0">
      <dxf/>
    </rfmt>
    <rfmt sheetId="2" sqref="BJ28" start="0" length="0">
      <dxf/>
    </rfmt>
    <rfmt sheetId="2" sqref="BK28" start="0" length="0">
      <dxf/>
    </rfmt>
    <rfmt sheetId="2" sqref="BL28" start="0" length="0">
      <dxf/>
    </rfmt>
    <rfmt sheetId="2" sqref="BM28" start="0" length="0">
      <dxf/>
    </rfmt>
    <rfmt sheetId="2" sqref="BN28" start="0" length="0">
      <dxf/>
    </rfmt>
    <rfmt sheetId="2" sqref="BO28" start="0" length="0">
      <dxf/>
    </rfmt>
    <rfmt sheetId="2" sqref="BP28" start="0" length="0">
      <dxf/>
    </rfmt>
    <rfmt sheetId="2" sqref="BQ28" start="0" length="0">
      <dxf/>
    </rfmt>
    <rfmt sheetId="2" sqref="BR28" start="0" length="0">
      <dxf/>
    </rfmt>
    <rfmt sheetId="2" sqref="BS28" start="0" length="0">
      <dxf/>
    </rfmt>
    <rfmt sheetId="2" sqref="BT28" start="0" length="0">
      <dxf/>
    </rfmt>
    <rfmt sheetId="2" sqref="BU28" start="0" length="0">
      <dxf/>
    </rfmt>
    <rfmt sheetId="2" sqref="BV28" start="0" length="0">
      <dxf/>
    </rfmt>
    <rfmt sheetId="2" sqref="BW28" start="0" length="0">
      <dxf/>
    </rfmt>
    <rfmt sheetId="2" sqref="BX28" start="0" length="0">
      <dxf/>
    </rfmt>
    <rfmt sheetId="2" sqref="BY28" start="0" length="0">
      <dxf/>
    </rfmt>
    <rfmt sheetId="2" sqref="BZ28" start="0" length="0">
      <dxf/>
    </rfmt>
    <rfmt sheetId="2" sqref="CA28" start="0" length="0">
      <dxf/>
    </rfmt>
    <rfmt sheetId="2" sqref="CB28" start="0" length="0">
      <dxf/>
    </rfmt>
    <rfmt sheetId="2" sqref="CC28" start="0" length="0">
      <dxf/>
    </rfmt>
    <rfmt sheetId="2" sqref="CD28" start="0" length="0">
      <dxf/>
    </rfmt>
    <rfmt sheetId="2" sqref="CE28" start="0" length="0">
      <dxf/>
    </rfmt>
    <rfmt sheetId="2" sqref="CF28" start="0" length="0">
      <dxf/>
    </rfmt>
    <rfmt sheetId="2" sqref="CG28" start="0" length="0">
      <dxf/>
    </rfmt>
    <rfmt sheetId="2" sqref="CH28" start="0" length="0">
      <dxf/>
    </rfmt>
  </rrc>
  <rcc rId="4570" sId="2">
    <nc r="C12">
      <f>SUM(C13:C28)</f>
    </nc>
  </rcc>
  <rcc rId="4571" sId="2">
    <nc r="D12">
      <f>SUM(D13:D28)</f>
    </nc>
  </rcc>
  <rcc rId="4572" sId="2" odxf="1" dxf="1">
    <nc r="E12">
      <f>SUM(E13:E28)</f>
    </nc>
    <ndxf>
      <fill>
        <patternFill patternType="none">
          <bgColor indexed="65"/>
        </patternFill>
      </fill>
    </ndxf>
  </rcc>
  <rcc rId="4573" sId="2">
    <nc r="F12">
      <f>SUM(F13:F28)</f>
    </nc>
  </rcc>
  <rcc rId="4574" sId="2" odxf="1" dxf="1">
    <nc r="G12">
      <f>SUM(G13:G28)</f>
    </nc>
    <ndxf>
      <alignment horizontal="center" vertical="center"/>
    </ndxf>
  </rcc>
  <rcc rId="4575" sId="2" odxf="1" dxf="1">
    <nc r="H12">
      <f>SUM(H13:H28)</f>
    </nc>
    <ndxf>
      <alignment horizontal="center" vertical="center"/>
    </ndxf>
  </rcc>
  <rcc rId="4576" sId="2" odxf="1" dxf="1">
    <nc r="I12">
      <f>SUM(I13:I28)</f>
    </nc>
    <ndxf>
      <fill>
        <patternFill patternType="none">
          <bgColor indexed="65"/>
        </patternFill>
      </fill>
      <alignment horizontal="center" vertical="center"/>
    </ndxf>
  </rcc>
  <rcc rId="4577" sId="2" odxf="1" dxf="1">
    <nc r="J12">
      <f>SUM(J13:J28)</f>
    </nc>
    <ndxf>
      <alignment horizontal="center" vertical="center"/>
    </ndxf>
  </rcc>
  <rfmt sheetId="2" sqref="A18:XFD18">
    <dxf>
      <fill>
        <patternFill>
          <bgColor theme="8" tint="0.79998168889431442"/>
        </patternFill>
      </fill>
    </dxf>
  </rfmt>
  <rfmt sheetId="2" sqref="A26:XFD26">
    <dxf>
      <fill>
        <patternFill>
          <bgColor theme="8" tint="0.79998168889431442"/>
        </patternFill>
      </fill>
    </dxf>
  </rfmt>
  <rfmt sheetId="2" sqref="A19:XFD19">
    <dxf>
      <fill>
        <patternFill>
          <bgColor theme="8" tint="0.79998168889431442"/>
        </patternFill>
      </fill>
    </dxf>
  </rfmt>
  <rcc rId="4578" sId="1" odxf="1" dxf="1">
    <nc r="W131">
      <f>F131+F132</f>
    </nc>
    <odxf>
      <numFmt numFmtId="0" formatCode="General"/>
    </odxf>
    <ndxf>
      <numFmt numFmtId="164" formatCode="#,##0.0"/>
    </ndxf>
  </rcc>
  <rcc rId="4579" sId="1" odxf="1" dxf="1">
    <nc r="X131">
      <f>N131+N132</f>
    </nc>
    <odxf>
      <numFmt numFmtId="0" formatCode="General"/>
    </odxf>
    <ndxf>
      <numFmt numFmtId="164" formatCode="#,##0.0"/>
    </ndxf>
  </rcc>
  <rcc rId="4580" sId="1">
    <nc r="Y131">
      <f>X131/W131*100</f>
    </nc>
  </rcc>
  <rfmt sheetId="2" sqref="A14:XFD14">
    <dxf>
      <fill>
        <patternFill>
          <bgColor theme="8" tint="0.79998168889431442"/>
        </patternFill>
      </fill>
    </dxf>
  </rfmt>
  <rdn rId="0" localSheetId="1" customView="1" name="Z_76B44A2F_18DB_4A45_B895_2B2B961519ED_.wvu.PrintArea" hidden="1" oldHidden="1">
    <formula>Лист1!$A$5:$V$220</formula>
  </rdn>
  <rdn rId="0" localSheetId="1" customView="1" name="Z_76B44A2F_18DB_4A45_B895_2B2B961519ED_.wvu.PrintTitles" hidden="1" oldHidden="1">
    <formula>Лист1!$8:$11</formula>
  </rdn>
  <rdn rId="0" localSheetId="1" customView="1" name="Z_76B44A2F_18DB_4A45_B895_2B2B961519ED_.wvu.Rows" hidden="1" oldHidden="1">
    <formula>Лист1!$3:$3,Лист1!$163:$165</formula>
  </rdn>
  <rdn rId="0" localSheetId="1" customView="1" name="Z_76B44A2F_18DB_4A45_B895_2B2B961519ED_.wvu.FilterData" hidden="1" oldHidden="1">
    <formula>Лист1!$E$15:$E$220</formula>
  </rdn>
  <rdn rId="0" localSheetId="2" customView="1" name="Z_76B44A2F_18DB_4A45_B895_2B2B961519ED_.wvu.Rows" hidden="1" oldHidden="1">
    <formula>Лист2!$3:$3,Лист2!$21:$23</formula>
  </rdn>
  <rcv guid="{76B44A2F-18DB-4A45-B895-2B2B961519ED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V48" start="0" length="2147483647">
    <dxf>
      <font>
        <color rgb="FFFF0000"/>
      </font>
    </dxf>
  </rfmt>
  <rfmt sheetId="1" sqref="V51" start="0" length="2147483647">
    <dxf>
      <font>
        <color rgb="FFFF0000"/>
      </font>
    </dxf>
  </rfmt>
  <rfmt sheetId="1" sqref="V54" start="0" length="2147483647">
    <dxf>
      <font>
        <color rgb="FFFF0000"/>
      </font>
    </dxf>
  </rfmt>
  <rcc rId="4602" sId="1" odxf="1" dxf="1">
    <nc r="W56">
      <f>SUM(F56:F58)</f>
    </nc>
    <odxf>
      <numFmt numFmtId="0" formatCode="General"/>
    </odxf>
    <ndxf>
      <numFmt numFmtId="164" formatCode="#,##0.0"/>
    </ndxf>
  </rcc>
  <rcc rId="4603" sId="1" odxf="1" dxf="1">
    <nc r="X56">
      <f>SUM(J56:J58)</f>
    </nc>
    <odxf>
      <numFmt numFmtId="0" formatCode="General"/>
    </odxf>
    <ndxf>
      <numFmt numFmtId="164" formatCode="#,##0.0"/>
    </ndxf>
  </rcc>
  <rcc rId="4604" sId="1">
    <nc r="Y56">
      <f>X56/W56*100</f>
    </nc>
  </rcc>
  <rfmt sheetId="1" sqref="W63" start="0" length="0">
    <dxf>
      <numFmt numFmtId="164" formatCode="#,##0.0"/>
    </dxf>
  </rfmt>
  <rcc rId="4605" sId="1" odxf="1" dxf="1">
    <nc r="X63">
      <f>SUM(J63:J65)</f>
    </nc>
    <odxf>
      <numFmt numFmtId="0" formatCode="General"/>
    </odxf>
    <ndxf>
      <numFmt numFmtId="164" formatCode="#,##0.0"/>
    </ndxf>
  </rcc>
  <rcc rId="4606" sId="1">
    <nc r="Y63">
      <f>X63/W63*100</f>
    </nc>
  </rcc>
  <rcc rId="4607" sId="1">
    <nc r="W63">
      <f>SUM(F63:F65)</f>
    </nc>
  </rcc>
  <rcc rId="4608" sId="1">
    <oc r="V48">
      <f>J48/F48</f>
    </oc>
    <nc r="V48">
      <f>J48/F48</f>
    </nc>
  </rcc>
  <rfmt sheetId="2" sqref="A15:XFD15">
    <dxf>
      <fill>
        <patternFill>
          <bgColor theme="8" tint="0.79998168889431442"/>
        </patternFill>
      </fill>
    </dxf>
  </rfmt>
  <rfmt sheetId="2" sqref="A13:XFD13">
    <dxf>
      <fill>
        <patternFill>
          <bgColor theme="8" tint="0.79998168889431442"/>
        </patternFill>
      </fill>
    </dxf>
  </rfmt>
  <rfmt sheetId="2" sqref="A17:XFD17">
    <dxf>
      <fill>
        <patternFill>
          <bgColor theme="8" tint="0.79998168889431442"/>
        </patternFill>
      </fill>
    </dxf>
  </rfmt>
  <rcc rId="4609" sId="1" odxf="1" dxf="1">
    <nc r="W105">
      <f>SUM(F105:F106)</f>
    </nc>
    <odxf>
      <numFmt numFmtId="0" formatCode="General"/>
    </odxf>
    <ndxf>
      <numFmt numFmtId="164" formatCode="#,##0.0"/>
    </ndxf>
  </rcc>
  <rcc rId="4610" sId="1" odxf="1" dxf="1">
    <nc r="X105">
      <f>SUM(J105:J106)</f>
    </nc>
    <odxf>
      <numFmt numFmtId="0" formatCode="General"/>
    </odxf>
    <ndxf>
      <numFmt numFmtId="164" formatCode="#,##0.0"/>
    </ndxf>
  </rcc>
  <rcc rId="4611" sId="1">
    <nc r="Y105">
      <f>X105/W105*100</f>
    </nc>
  </rcc>
  <rcc rId="4612" sId="1">
    <nc r="V107">
      <f>J107/F107</f>
    </nc>
  </rcc>
  <rfmt sheetId="2" sqref="A20:XFD20">
    <dxf>
      <fill>
        <patternFill>
          <bgColor theme="8" tint="0.79998168889431442"/>
        </patternFill>
      </fill>
    </dxf>
  </rfmt>
  <rfmt sheetId="2" sqref="A24:XFD24">
    <dxf>
      <fill>
        <patternFill>
          <bgColor theme="8" tint="0.79998168889431442"/>
        </patternFill>
      </fill>
    </dxf>
  </rfmt>
  <ris rId="4613" sheetId="3" name="[Информация по нацпроектам на 12.08 2024.xlsx]Лист3" sheetPosition="2"/>
  <rfmt sheetId="3" sqref="A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E1" start="0" length="0">
    <dxf>
      <fill>
        <patternFill patternType="solid">
          <bgColor rgb="FFFFFF00"/>
        </patternFill>
      </fill>
    </dxf>
  </rfmt>
  <rfmt sheetId="3" sqref="I1" start="0" length="0">
    <dxf>
      <fill>
        <patternFill patternType="solid">
          <bgColor rgb="FFFFFF00"/>
        </patternFill>
      </fill>
    </dxf>
  </rfmt>
  <rfmt sheetId="3" sqref="L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:XFD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E2" start="0" length="0">
    <dxf>
      <fill>
        <patternFill patternType="solid">
          <bgColor rgb="FFFFFF00"/>
        </patternFill>
      </fill>
    </dxf>
  </rfmt>
  <rfmt sheetId="3" sqref="I2" start="0" length="0">
    <dxf>
      <fill>
        <patternFill patternType="solid">
          <bgColor rgb="FFFFFF00"/>
        </patternFill>
      </fill>
    </dxf>
  </rfmt>
  <rfmt sheetId="3" sqref="L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:XFD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E3" start="0" length="0">
    <dxf>
      <fill>
        <patternFill patternType="solid">
          <bgColor rgb="FFFFFF00"/>
        </patternFill>
      </fill>
    </dxf>
  </rfmt>
  <rfmt sheetId="3" sqref="I3" start="0" length="0">
    <dxf>
      <fill>
        <patternFill patternType="solid">
          <bgColor rgb="FFFFFF00"/>
        </patternFill>
      </fill>
    </dxf>
  </rfmt>
  <rfmt sheetId="3" sqref="L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:XFD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E4" start="0" length="0">
    <dxf>
      <fill>
        <patternFill patternType="solid">
          <bgColor rgb="FFFFFF00"/>
        </patternFill>
      </fill>
    </dxf>
  </rfmt>
  <rfmt sheetId="3" sqref="I4" start="0" length="0">
    <dxf>
      <fill>
        <patternFill patternType="solid">
          <bgColor rgb="FFFFFF00"/>
        </patternFill>
      </fill>
    </dxf>
  </rfmt>
  <rfmt sheetId="3" sqref="L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:XFD4" start="0" length="0">
    <dxf>
      <font>
        <sz val="11"/>
        <color theme="1"/>
        <name val="PT Astra Serif"/>
        <family val="1"/>
        <charset val="204"/>
        <scheme val="none"/>
      </font>
    </dxf>
  </rfmt>
  <rcc rId="4614" sId="3" odxf="1" dxf="1"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12.08.2024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</odxf>
    <ndxf>
      <font>
        <b/>
        <sz val="14"/>
        <color theme="1"/>
        <name val="PT Astra Serif"/>
        <family val="1"/>
        <charset val="204"/>
        <scheme val="none"/>
      </font>
      <alignment horizontal="center" vertical="center" wrapText="1"/>
    </ndxf>
  </rcc>
  <rfmt sheetId="3" sqref="L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:XFD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6:XFD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7" start="0" length="0">
    <dxf>
      <font>
        <sz val="11"/>
        <color theme="1"/>
        <name val="PT Astra Serif"/>
        <family val="1"/>
        <charset val="204"/>
        <scheme val="none"/>
      </font>
    </dxf>
  </rfmt>
  <rcc rId="4615" sId="3" odxf="1" dxf="1">
    <nc r="D7">
      <f>D12+E12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4"/>
        <color theme="1"/>
        <name val="PT Astra Serif"/>
        <family val="1"/>
        <charset val="204"/>
        <scheme val="none"/>
      </font>
      <numFmt numFmtId="164" formatCode="#,##0.0"/>
    </ndxf>
  </rcc>
  <rfmt sheetId="3" sqref="E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</dxf>
  </rfmt>
  <rfmt sheetId="3" sqref="F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3" sqref="G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cc rId="4616" sId="3" odxf="1" dxf="1">
    <nc r="H7">
      <f>H12+I12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4"/>
        <color theme="1"/>
        <name val="PT Astra Serif"/>
        <family val="1"/>
        <charset val="204"/>
        <scheme val="none"/>
      </font>
      <numFmt numFmtId="164" formatCode="#,##0.0"/>
    </ndxf>
  </rcc>
  <rcc rId="4617" sId="3" odxf="1" dxf="1" numFmtId="4">
    <nc r="I7">
      <v>7412565.2800000003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</odxf>
    <ndxf>
      <font>
        <b/>
        <sz val="8"/>
        <color auto="1"/>
        <name val="Arial Cyr"/>
        <family val="2"/>
        <charset val="204"/>
        <scheme val="none"/>
      </font>
      <numFmt numFmtId="4" formatCode="#,##0.00"/>
      <fill>
        <patternFill patternType="solid">
          <bgColor rgb="FFFFFF00"/>
        </patternFill>
      </fill>
      <alignment horizontal="right" vertical="top"/>
    </ndxf>
  </rcc>
  <rfmt sheetId="3" sqref="J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3" sqref="K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7:XFD7" start="0" length="0">
    <dxf>
      <font>
        <sz val="11"/>
        <color theme="1"/>
        <name val="PT Astra Serif"/>
        <family val="1"/>
        <charset val="204"/>
        <scheme val="none"/>
      </font>
    </dxf>
  </rfmt>
  <rcc rId="4618" sId="3" odxf="1" dxf="1">
    <nc r="A8" t="inlineStr">
      <is>
        <t>№        п/п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4619" sId="3" odxf="1" dxf="1">
    <nc r="B8" t="inlineStr">
      <is>
        <t>Наименование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4620" sId="3" odxf="1" dxf="1">
    <nc r="C8" t="inlineStr">
      <is>
        <t>2024 год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4621" sId="3" odxf="1" dxf="1">
    <nc r="K8" t="inlineStr">
      <is>
        <t>% исполнения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8:XFD8" start="0" length="0">
    <dxf>
      <font>
        <sz val="11"/>
        <color theme="1"/>
        <name val="PT Astra Serif"/>
        <family val="1"/>
        <charset val="204"/>
        <scheme val="none"/>
      </font>
    </dxf>
  </rfmt>
  <rcc rId="4622" sId="3" odxf="1" dxf="1">
    <nc r="C9" t="inlineStr">
      <is>
        <t>Плановые ассигнования*, в том числе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4623" sId="3" odxf="1" dxf="1">
    <nc r="G9" t="inlineStr">
      <is>
        <t>Кассовое исполнение, в том числе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fmt sheetId="3" sqref="L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9:XFD9" start="0" length="0">
    <dxf>
      <font>
        <sz val="11"/>
        <color theme="1"/>
        <name val="PT Astra Serif"/>
        <family val="1"/>
        <charset val="204"/>
        <scheme val="none"/>
      </font>
    </dxf>
  </rfmt>
  <rcc rId="4624" sId="3" odxf="1" dxf="1">
    <nc r="C10" t="inlineStr">
      <is>
        <t>ИТОГО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25" sId="3" odxf="1" dxf="1">
    <nc r="D10" t="inlineStr">
      <is>
        <t>за счет средств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26" sId="3" odxf="1" dxf="1">
    <nc r="E10" t="inlineStr">
      <is>
        <t>за счет средств федерального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27" sId="3" odxf="1" dxf="1">
    <nc r="F10" t="inlineStr">
      <is>
        <t>за счет средств местных бюджетов**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28" sId="3" odxf="1" dxf="1">
    <nc r="G10" t="inlineStr">
      <is>
        <t>ИТОГО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29" sId="3" odxf="1" dxf="1">
    <nc r="H10" t="inlineStr">
      <is>
        <t>за счет средств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0" sId="3" odxf="1" dxf="1">
    <nc r="I10" t="inlineStr">
      <is>
        <t>за счет средств федерального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1" sId="3" odxf="1" dxf="1">
    <nc r="J10" t="inlineStr">
      <is>
        <t>за счет средств местных бюджетов**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0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3" sqref="M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0:XFD10" start="0" length="0">
    <dxf>
      <font>
        <sz val="11"/>
        <color theme="1"/>
        <name val="PT Astra Serif"/>
        <family val="1"/>
        <charset val="204"/>
        <scheme val="none"/>
      </font>
    </dxf>
  </rfmt>
  <rcc rId="4632" sId="3" odxf="1" dxf="1">
    <nc r="A11" t="inlineStr">
      <is>
        <t>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3" sId="3" odxf="1" dxf="1">
    <nc r="B11">
      <v>2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cc rId="4634" sId="3" odxf="1" dxf="1">
    <nc r="C11">
      <v>6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5" sId="3" odxf="1" dxf="1">
    <nc r="D11">
      <v>7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6" sId="3" odxf="1" dxf="1">
    <nc r="E11">
      <v>8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7" sId="3" odxf="1" dxf="1">
    <nc r="F11">
      <v>9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8" sId="3" odxf="1" dxf="1">
    <nc r="G11">
      <v>10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9" sId="3" odxf="1" dxf="1">
    <nc r="H11">
      <v>11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40" sId="3" odxf="1" dxf="1">
    <nc r="I11">
      <v>12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41" sId="3" odxf="1" dxf="1">
    <nc r="J11">
      <v>13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42" sId="3" odxf="1" dxf="1">
    <nc r="K11">
      <v>22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1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3" sqref="M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1:XFD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43" sId="3" odxf="1" dxf="1">
    <nc r="B12" t="inlineStr">
      <is>
        <t>ВСЕГО: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fmt sheetId="3" sqref="C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44" sId="3" odxf="1" dxf="1">
    <nc r="K12">
      <f>G12/C12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righ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2" start="0" length="0">
    <dxf>
      <font>
        <b/>
        <sz val="10"/>
        <color auto="1"/>
        <name val="Arial Cyr"/>
        <family val="2"/>
        <charset val="204"/>
        <scheme val="none"/>
      </font>
      <numFmt numFmtId="4" formatCode="#,##0.00"/>
      <alignment horizontal="right" vertical="top"/>
    </dxf>
  </rfmt>
  <rfmt sheetId="3" sqref="M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2:XFD12" start="0" length="0">
    <dxf>
      <font>
        <sz val="11"/>
        <color theme="1"/>
        <name val="PT Astra Serif"/>
        <family val="1"/>
        <charset val="204"/>
        <scheme val="none"/>
      </font>
    </dxf>
  </rfmt>
  <rcc rId="4645" sId="3" odxf="1" dxf="1" numFmtId="30">
    <nc r="A13">
      <v>1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46" sId="3" odxf="1" dxf="1">
    <nc r="B13" t="inlineStr">
      <is>
        <t>Национальный проект "Демография"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47" sId="3" odxf="1" dxf="1">
    <nc r="K13">
      <f>G13/C13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3" start="0" length="0">
    <dxf>
      <numFmt numFmtId="164" formatCode="#,##0.0"/>
      <fill>
        <patternFill patternType="solid">
          <bgColor theme="8" tint="0.79998168889431442"/>
        </patternFill>
      </fill>
    </dxf>
  </rfmt>
  <rfmt sheetId="3" sqref="M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13:XFD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48" sId="3" odxf="1" dxf="1">
    <nc r="A14" t="inlineStr">
      <is>
        <t>2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49" sId="3" odxf="1" dxf="1">
    <nc r="B14" t="inlineStr">
      <is>
        <t>Национальный проект "Здравоохранение"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50" sId="3" odxf="1" dxf="1">
    <nc r="K14">
      <f>G14/C14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14:XFD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51" sId="3" odxf="1" dxf="1">
    <nc r="A15" t="inlineStr">
      <is>
        <t>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52" sId="3" odxf="1" dxf="1">
    <nc r="B15" t="inlineStr">
      <is>
        <t>Национальный проект "Образование"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53" sId="3" odxf="1" dxf="1">
    <nc r="K15">
      <f>G15/C15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15:XFD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54" sId="3" odxf="1" dxf="1">
    <nc r="A16" t="inlineStr">
      <is>
        <t>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55" sId="3" odxf="1" dxf="1">
    <nc r="B16" t="inlineStr">
      <is>
        <t>Национальный проект "Цифровая экономика"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56" sId="3" odxf="1" dxf="1">
    <nc r="K16">
      <f>G16/C16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6:XFD16" start="0" length="0">
    <dxf>
      <font>
        <sz val="11"/>
        <color theme="1"/>
        <name val="PT Astra Serif"/>
        <family val="1"/>
        <charset val="204"/>
        <scheme val="none"/>
      </font>
    </dxf>
  </rfmt>
  <rcc rId="4657" sId="3" odxf="1" dxf="1">
    <nc r="A17" t="inlineStr">
      <is>
        <t>5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58" sId="3" odxf="1" dxf="1">
    <nc r="B17" t="inlineStr">
      <is>
        <t>Национальный проект "Жилье и городская среда"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59" sId="3" odxf="1" dxf="1">
    <nc r="K17">
      <f>G17/C17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17:XFD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60" sId="3" odxf="1" dxf="1">
    <nc r="A18" t="inlineStr">
      <is>
        <t>6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61" sId="3" odxf="1" dxf="1">
    <nc r="B18" t="inlineStr">
      <is>
        <t>Национальный проект "Экология"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62" sId="3" odxf="1" dxf="1">
    <nc r="K18">
      <f>G18/C18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18:XFD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63" sId="3" odxf="1" dxf="1">
    <nc r="A19" t="inlineStr">
      <is>
        <t>7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64" sId="3" odxf="1" dxf="1">
    <nc r="B19" t="inlineStr">
      <is>
        <t>Национальный проект "Безопасные  качественные  дороги"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65" sId="3" odxf="1" dxf="1">
    <nc r="K19">
      <f>G19/C19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19:XFD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66" sId="3" odxf="1" dxf="1">
    <nc r="A20" t="inlineStr">
      <is>
        <t>8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67" sId="3" odxf="1" dxf="1">
    <nc r="B20" t="inlineStr">
      <is>
        <t>Национальный проект "Культура"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68" sId="3" odxf="1" dxf="1">
    <nc r="K20">
      <f>G20/C20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20:XFD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69" sId="3" odxf="1" dxf="1">
    <nc r="A21" t="inlineStr">
      <is>
        <t>8.3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70" sId="3" odxf="1" dxf="1">
    <nc r="B21" t="inlineStr">
      <is>
        <t>Региональный проект "Цифровая культура"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71" sId="3" odxf="1" dxf="1">
    <nc r="K21">
      <f>G21/C21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1:XFD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72" sId="3" odxf="1" dxf="1">
    <nc r="B22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K22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L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2:XFD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B23" start="0" length="0">
    <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C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73" sId="3" odxf="1" dxf="1">
    <nc r="K23">
      <f>G23/C23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3:XFD23" start="0" length="0">
    <dxf>
      <font>
        <sz val="11"/>
        <color theme="1"/>
        <name val="PT Astra Serif"/>
        <family val="1"/>
        <charset val="204"/>
        <scheme val="none"/>
      </font>
    </dxf>
  </rfmt>
  <rcc rId="4674" sId="3" odxf="1" dxf="1">
    <nc r="A24" t="inlineStr">
      <is>
        <t>9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75" sId="3" odxf="1" dxf="1">
    <nc r="B24" t="inlineStr">
      <is>
        <t>Национальный проект "Малое и среднее предпринимательство и поддержка индивидуальной предпринимательской инициативы"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76" sId="3" odxf="1" dxf="1">
    <nc r="K24">
      <f>G24/C24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24:XFD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77" sId="3" odxf="1" dxf="1">
    <nc r="A25" t="inlineStr">
      <is>
        <t>10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78" sId="3" odxf="1" dxf="1">
    <nc r="B25" t="inlineStr">
      <is>
        <t>Национальный проект "Производительность труда"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79" sId="3" odxf="1" dxf="1">
    <nc r="K25">
      <f>G25/C25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5:XFD2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4680" sId="3" odxf="1" dxf="1">
    <nc r="A26">
      <v>11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81" sId="3" odxf="1" dxf="1">
    <nc r="B26" t="inlineStr">
      <is>
        <t>Национальный проект "Международная кооперация и экспорт"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82" sId="3" odxf="1" dxf="1">
    <nc r="K26">
      <f>G26/C26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26:XFD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83" sId="3" odxf="1" dxf="1">
    <nc r="A27" t="inlineStr">
      <is>
        <t>12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84" sId="3" odxf="1" dxf="1">
    <nc r="B27" t="inlineStr">
      <is>
        <t>Национальный проект "Туризм и индустрия гостеприимства"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7" start="0" length="0">
    <dxf>
      <font>
        <sz val="14"/>
        <color rgb="FFFF0000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7" start="0" length="0">
    <dxf>
      <font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7" start="0" length="0">
    <dxf>
      <font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7" start="0" length="0">
    <dxf>
      <font>
        <sz val="14"/>
        <color rgb="FFFF0000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7" start="0" length="0">
    <dxf>
      <font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7" start="0" length="0">
    <dxf>
      <font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85" sId="3" odxf="1" dxf="1">
    <nc r="K27">
      <f>G27/C27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7:XFD27" start="0" length="0">
    <dxf>
      <font>
        <sz val="11"/>
        <color theme="1"/>
        <name val="PT Astra Serif"/>
        <family val="1"/>
        <charset val="204"/>
        <scheme val="none"/>
      </font>
    </dxf>
  </rfmt>
  <rcc rId="4686" sId="3" odxf="1" dxf="1">
    <nc r="A28" t="inlineStr">
      <is>
        <t>14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87" sId="3" odxf="1" dxf="1">
    <nc r="B28" t="inlineStr">
      <is>
        <t>Национальный проект "Беспилотные авиационные системы"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88" sId="3" odxf="1" dxf="1">
    <nc r="K28">
      <f>G28/C28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M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N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O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P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Q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R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S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T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U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V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W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X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Y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Z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A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B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C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D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E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F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G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H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I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J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K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L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M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N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O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P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Q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R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S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T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U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V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W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X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Y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Z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A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B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C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D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E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F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G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H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I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J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K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L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M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N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O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P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Q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R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S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T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U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V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W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X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Y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Z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A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B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C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D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E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F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G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H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28:XFD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2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2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2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9:XFD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0:XFD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1:XFD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2:XFD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3:XFD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4:XFD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5:XFD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6:XFD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7:XFD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8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8:XFD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9:XFD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0:XFD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1:XFD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2:XFD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3:XFD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4:XFD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5:XFD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6:XFD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7:XFD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8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8:XFD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9:XFD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0:XFD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1:XFD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2:XFD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3:XFD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4:XFD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5:XFD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6:XFD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7:XFD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8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8:XFD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9:XFD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6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6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6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60:XFD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6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6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6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61:XFD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6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6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6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62:XFD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6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6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6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63:XFD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:A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1:B104857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1:C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1:D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1:E104857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1:F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1:G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1:H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1:I104857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1:J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1:K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1:L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1:M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1:N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1:O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1:P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1:Q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1:R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1:S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1:T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1:U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1:V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1:W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1:X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1:Y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1:Z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1:AA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1:AB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1:AC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1:AD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1:AE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1:AF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1:AG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1:AH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1:AI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1:AJ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1:AK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1:AL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1:AM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1:AN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1:AO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1:AP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1:AQ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1:AR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1:AS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1:AT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1:AU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1:AV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1:AW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1:AX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1:AY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1:AZ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1:BA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1:BB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1:BC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1:BD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1:BE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1:BF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1:BG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1:BH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1:BI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1:BJ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1:BK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1:BL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1:BM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1:BN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1:BO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1:BP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1:BQ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1:BR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1:BS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1:BT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1:BU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1:BV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1:BW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1:BX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1:BY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1:BZ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1:CA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1:CB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1:CC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1:CD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1:CE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1:CF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1:CG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1:CH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I1:CI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J1:CJ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K1:CK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L1:CL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M1:CM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N1:CN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O1:CO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P1:CP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Q1:CQ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R1:CR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S1:CS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T1:CT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U1:CU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V1:CV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W1:CW1048576" start="0" length="0">
    <dxf>
      <font>
        <sz val="11"/>
        <color theme="1"/>
        <name val="PT Astra Serif"/>
        <family val="1"/>
        <charset val="204"/>
        <scheme val="none"/>
      </font>
    </dxf>
  </rfmt>
  <rcc rId="4689" sId="3">
    <nc r="C12">
      <f>Лист2!C12/1000</f>
    </nc>
  </rcc>
  <rcc rId="4690" sId="3">
    <nc r="D12">
      <f>Лист2!D12/1000</f>
    </nc>
  </rcc>
  <rcc rId="4691" sId="3">
    <nc r="E12">
      <f>Лист2!E12/1000</f>
    </nc>
  </rcc>
  <rcc rId="4692" sId="3">
    <nc r="F12">
      <f>Лист2!F12/1000</f>
    </nc>
  </rcc>
  <rcc rId="4693" sId="3">
    <nc r="G12">
      <f>Лист2!G12/1000</f>
    </nc>
  </rcc>
  <rcc rId="4694" sId="3">
    <nc r="H12">
      <f>Лист2!H12/1000</f>
    </nc>
  </rcc>
  <rcc rId="4695" sId="3">
    <nc r="I12">
      <f>Лист2!I12/1000</f>
    </nc>
  </rcc>
  <rcc rId="4696" sId="3">
    <nc r="J12">
      <f>Лист2!J12/1000</f>
    </nc>
  </rcc>
  <rcc rId="4697" sId="3">
    <nc r="C13">
      <f>Лист2!C13/1000</f>
    </nc>
  </rcc>
  <rcc rId="4698" sId="3">
    <nc r="D13">
      <f>Лист2!D13/1000</f>
    </nc>
  </rcc>
  <rcc rId="4699" sId="3">
    <nc r="E13">
      <f>Лист2!E13/1000</f>
    </nc>
  </rcc>
  <rcc rId="4700" sId="3">
    <nc r="F13">
      <f>Лист2!F13/1000</f>
    </nc>
  </rcc>
  <rcc rId="4701" sId="3">
    <nc r="G13">
      <f>Лист2!G13/1000</f>
    </nc>
  </rcc>
  <rcc rId="4702" sId="3">
    <nc r="H13">
      <f>Лист2!H13/1000</f>
    </nc>
  </rcc>
  <rcc rId="4703" sId="3">
    <nc r="I13">
      <f>Лист2!I13/1000</f>
    </nc>
  </rcc>
  <rcc rId="4704" sId="3">
    <nc r="J13">
      <f>Лист2!J13/1000</f>
    </nc>
  </rcc>
  <rcc rId="4705" sId="3">
    <nc r="C14">
      <f>Лист2!C14/1000</f>
    </nc>
  </rcc>
  <rcc rId="4706" sId="3">
    <nc r="D14">
      <f>Лист2!D14/1000</f>
    </nc>
  </rcc>
  <rcc rId="4707" sId="3">
    <nc r="E14">
      <f>Лист2!E14/1000</f>
    </nc>
  </rcc>
  <rcc rId="4708" sId="3">
    <nc r="F14">
      <f>Лист2!F14/1000</f>
    </nc>
  </rcc>
  <rcc rId="4709" sId="3">
    <nc r="G14">
      <f>Лист2!G14/1000</f>
    </nc>
  </rcc>
  <rcc rId="4710" sId="3">
    <nc r="H14">
      <f>Лист2!H14/1000</f>
    </nc>
  </rcc>
  <rcc rId="4711" sId="3">
    <nc r="I14">
      <f>Лист2!I14/1000</f>
    </nc>
  </rcc>
  <rcc rId="4712" sId="3">
    <nc r="J14">
      <f>Лист2!J14/1000</f>
    </nc>
  </rcc>
  <rcc rId="4713" sId="3">
    <nc r="C15">
      <f>Лист2!C15/1000</f>
    </nc>
  </rcc>
  <rcc rId="4714" sId="3">
    <nc r="D15">
      <f>Лист2!D15/1000</f>
    </nc>
  </rcc>
  <rcc rId="4715" sId="3">
    <nc r="E15">
      <f>Лист2!E15/1000</f>
    </nc>
  </rcc>
  <rcc rId="4716" sId="3">
    <nc r="F15">
      <f>Лист2!F15/1000</f>
    </nc>
  </rcc>
  <rcc rId="4717" sId="3">
    <nc r="G15">
      <f>Лист2!G15/1000</f>
    </nc>
  </rcc>
  <rcc rId="4718" sId="3">
    <nc r="H15">
      <f>Лист2!H15/1000</f>
    </nc>
  </rcc>
  <rcc rId="4719" sId="3">
    <nc r="I15">
      <f>Лист2!I15/1000</f>
    </nc>
  </rcc>
  <rcc rId="4720" sId="3">
    <nc r="J15">
      <f>Лист2!J15/1000</f>
    </nc>
  </rcc>
  <rcc rId="4721" sId="3">
    <nc r="C16">
      <f>Лист2!C16/1000</f>
    </nc>
  </rcc>
  <rcc rId="4722" sId="3">
    <nc r="D16">
      <f>Лист2!D16/1000</f>
    </nc>
  </rcc>
  <rcc rId="4723" sId="3">
    <nc r="E16">
      <f>Лист2!E16/1000</f>
    </nc>
  </rcc>
  <rcc rId="4724" sId="3">
    <nc r="F16">
      <f>Лист2!F16/1000</f>
    </nc>
  </rcc>
  <rcc rId="4725" sId="3">
    <nc r="G16">
      <f>Лист2!G16/1000</f>
    </nc>
  </rcc>
  <rcc rId="4726" sId="3">
    <nc r="H16">
      <f>Лист2!H16/1000</f>
    </nc>
  </rcc>
  <rcc rId="4727" sId="3">
    <nc r="I16">
      <f>Лист2!I16/1000</f>
    </nc>
  </rcc>
  <rcc rId="4728" sId="3">
    <nc r="J16">
      <f>Лист2!J16/1000</f>
    </nc>
  </rcc>
  <rcc rId="4729" sId="3">
    <nc r="C17">
      <f>Лист2!C17/1000</f>
    </nc>
  </rcc>
  <rcc rId="4730" sId="3">
    <nc r="D17">
      <f>Лист2!D17/1000</f>
    </nc>
  </rcc>
  <rcc rId="4731" sId="3">
    <nc r="E17">
      <f>Лист2!E17/1000</f>
    </nc>
  </rcc>
  <rcc rId="4732" sId="3">
    <nc r="F17">
      <f>Лист2!F17/1000</f>
    </nc>
  </rcc>
  <rcc rId="4733" sId="3">
    <nc r="G17">
      <f>Лист2!G17/1000</f>
    </nc>
  </rcc>
  <rcc rId="4734" sId="3">
    <nc r="H17">
      <f>Лист2!H17/1000</f>
    </nc>
  </rcc>
  <rcc rId="4735" sId="3">
    <nc r="I17">
      <f>Лист2!I17/1000</f>
    </nc>
  </rcc>
  <rcc rId="4736" sId="3">
    <nc r="J17">
      <f>Лист2!J17/1000</f>
    </nc>
  </rcc>
  <rcc rId="4737" sId="3">
    <nc r="C18">
      <f>Лист2!C18/1000</f>
    </nc>
  </rcc>
  <rcc rId="4738" sId="3">
    <nc r="D18">
      <f>Лист2!D18/1000</f>
    </nc>
  </rcc>
  <rcc rId="4739" sId="3">
    <nc r="E18">
      <f>Лист2!E18/1000</f>
    </nc>
  </rcc>
  <rcc rId="4740" sId="3">
    <nc r="F18">
      <f>Лист2!F18/1000</f>
    </nc>
  </rcc>
  <rcc rId="4741" sId="3">
    <nc r="G18">
      <f>Лист2!G18/1000</f>
    </nc>
  </rcc>
  <rcc rId="4742" sId="3">
    <nc r="H18">
      <f>Лист2!H18/1000</f>
    </nc>
  </rcc>
  <rcc rId="4743" sId="3">
    <nc r="I18">
      <f>Лист2!I18/1000</f>
    </nc>
  </rcc>
  <rcc rId="4744" sId="3">
    <nc r="J18">
      <f>Лист2!J18/1000</f>
    </nc>
  </rcc>
  <rcc rId="4745" sId="3">
    <nc r="C19">
      <f>Лист2!C19/1000</f>
    </nc>
  </rcc>
  <rcc rId="4746" sId="3">
    <nc r="D19">
      <f>Лист2!D19/1000</f>
    </nc>
  </rcc>
  <rcc rId="4747" sId="3">
    <nc r="E19">
      <f>Лист2!E19/1000</f>
    </nc>
  </rcc>
  <rcc rId="4748" sId="3">
    <nc r="F19">
      <f>Лист2!F19/1000</f>
    </nc>
  </rcc>
  <rcc rId="4749" sId="3">
    <nc r="G19">
      <f>Лист2!G19/1000</f>
    </nc>
  </rcc>
  <rcc rId="4750" sId="3">
    <nc r="H19">
      <f>Лист2!H19/1000</f>
    </nc>
  </rcc>
  <rcc rId="4751" sId="3">
    <nc r="I19">
      <f>Лист2!I19/1000</f>
    </nc>
  </rcc>
  <rcc rId="4752" sId="3">
    <nc r="J19">
      <f>Лист2!J19/1000</f>
    </nc>
  </rcc>
  <rcc rId="4753" sId="3">
    <nc r="C20">
      <f>Лист2!C20/1000</f>
    </nc>
  </rcc>
  <rcc rId="4754" sId="3">
    <nc r="D20">
      <f>Лист2!D20/1000</f>
    </nc>
  </rcc>
  <rcc rId="4755" sId="3">
    <nc r="E20">
      <f>Лист2!E20/1000</f>
    </nc>
  </rcc>
  <rcc rId="4756" sId="3">
    <nc r="F20">
      <f>Лист2!F20/1000</f>
    </nc>
  </rcc>
  <rcc rId="4757" sId="3">
    <nc r="G20">
      <f>Лист2!G20/1000</f>
    </nc>
  </rcc>
  <rcc rId="4758" sId="3">
    <nc r="H20">
      <f>Лист2!H20/1000</f>
    </nc>
  </rcc>
  <rcc rId="4759" sId="3">
    <nc r="I20">
      <f>Лист2!I20/1000</f>
    </nc>
  </rcc>
  <rcc rId="4760" sId="3">
    <nc r="J20">
      <f>Лист2!J20/1000</f>
    </nc>
  </rcc>
  <rcc rId="4761" sId="3">
    <nc r="C21">
      <f>Лист2!C21/1000</f>
    </nc>
  </rcc>
  <rcc rId="4762" sId="3">
    <nc r="D21">
      <f>Лист2!D21/1000</f>
    </nc>
  </rcc>
  <rcc rId="4763" sId="3">
    <nc r="E21">
      <f>Лист2!E21/1000</f>
    </nc>
  </rcc>
  <rcc rId="4764" sId="3">
    <nc r="F21">
      <f>Лист2!F21/1000</f>
    </nc>
  </rcc>
  <rcc rId="4765" sId="3">
    <nc r="G21">
      <f>Лист2!G21/1000</f>
    </nc>
  </rcc>
  <rcc rId="4766" sId="3">
    <nc r="H21">
      <f>Лист2!H21/1000</f>
    </nc>
  </rcc>
  <rcc rId="4767" sId="3">
    <nc r="I21">
      <f>Лист2!I21/1000</f>
    </nc>
  </rcc>
  <rcc rId="4768" sId="3">
    <nc r="J21">
      <f>Лист2!J21/1000</f>
    </nc>
  </rcc>
  <rcc rId="4769" sId="3">
    <nc r="C22">
      <f>Лист2!C22/1000</f>
    </nc>
  </rcc>
  <rcc rId="4770" sId="3">
    <nc r="D22">
      <f>Лист2!D22/1000</f>
    </nc>
  </rcc>
  <rcc rId="4771" sId="3">
    <nc r="E22">
      <f>Лист2!E22/1000</f>
    </nc>
  </rcc>
  <rcc rId="4772" sId="3">
    <nc r="F22">
      <f>Лист2!F22/1000</f>
    </nc>
  </rcc>
  <rcc rId="4773" sId="3">
    <nc r="G22">
      <f>Лист2!G22/1000</f>
    </nc>
  </rcc>
  <rcc rId="4774" sId="3">
    <nc r="H22">
      <f>Лист2!H22/1000</f>
    </nc>
  </rcc>
  <rcc rId="4775" sId="3">
    <nc r="I22">
      <f>Лист2!I22/1000</f>
    </nc>
  </rcc>
  <rcc rId="4776" sId="3">
    <nc r="J22">
      <f>Лист2!J22/1000</f>
    </nc>
  </rcc>
  <rcc rId="4777" sId="3">
    <nc r="C23">
      <f>Лист2!C23/1000</f>
    </nc>
  </rcc>
  <rcc rId="4778" sId="3">
    <nc r="D23">
      <f>Лист2!D23/1000</f>
    </nc>
  </rcc>
  <rcc rId="4779" sId="3">
    <nc r="E23">
      <f>Лист2!E23/1000</f>
    </nc>
  </rcc>
  <rcc rId="4780" sId="3">
    <nc r="F23">
      <f>Лист2!F23/1000</f>
    </nc>
  </rcc>
  <rcc rId="4781" sId="3">
    <nc r="G23">
      <f>Лист2!G23/1000</f>
    </nc>
  </rcc>
  <rcc rId="4782" sId="3">
    <nc r="H23">
      <f>Лист2!H23/1000</f>
    </nc>
  </rcc>
  <rcc rId="4783" sId="3">
    <nc r="I23">
      <f>Лист2!I23/1000</f>
    </nc>
  </rcc>
  <rcc rId="4784" sId="3">
    <nc r="J23">
      <f>Лист2!J23/1000</f>
    </nc>
  </rcc>
  <rcc rId="4785" sId="3">
    <nc r="C24">
      <f>Лист2!C24/1000</f>
    </nc>
  </rcc>
  <rcc rId="4786" sId="3">
    <nc r="D24">
      <f>Лист2!D24/1000</f>
    </nc>
  </rcc>
  <rcc rId="4787" sId="3">
    <nc r="E24">
      <f>Лист2!E24/1000</f>
    </nc>
  </rcc>
  <rcc rId="4788" sId="3">
    <nc r="F24">
      <f>Лист2!F24/1000</f>
    </nc>
  </rcc>
  <rcc rId="4789" sId="3">
    <nc r="G24">
      <f>Лист2!G24/1000</f>
    </nc>
  </rcc>
  <rcc rId="4790" sId="3">
    <nc r="H24">
      <f>Лист2!H24/1000</f>
    </nc>
  </rcc>
  <rcc rId="4791" sId="3">
    <nc r="I24">
      <f>Лист2!I24/1000</f>
    </nc>
  </rcc>
  <rcc rId="4792" sId="3">
    <nc r="J24">
      <f>Лист2!J24/1000</f>
    </nc>
  </rcc>
  <rcc rId="4793" sId="3">
    <nc r="C25">
      <f>Лист2!C25/1000</f>
    </nc>
  </rcc>
  <rcc rId="4794" sId="3">
    <nc r="D25">
      <f>Лист2!D25/1000</f>
    </nc>
  </rcc>
  <rcc rId="4795" sId="3">
    <nc r="E25">
      <f>Лист2!E25/1000</f>
    </nc>
  </rcc>
  <rcc rId="4796" sId="3">
    <nc r="F25">
      <f>Лист2!F25/1000</f>
    </nc>
  </rcc>
  <rcc rId="4797" sId="3">
    <nc r="G25">
      <f>Лист2!G25/1000</f>
    </nc>
  </rcc>
  <rcc rId="4798" sId="3">
    <nc r="H25">
      <f>Лист2!H25/1000</f>
    </nc>
  </rcc>
  <rcc rId="4799" sId="3">
    <nc r="I25">
      <f>Лист2!I25/1000</f>
    </nc>
  </rcc>
  <rcc rId="4800" sId="3">
    <nc r="J25">
      <f>Лист2!J25/1000</f>
    </nc>
  </rcc>
  <rcc rId="4801" sId="3">
    <nc r="C26">
      <f>Лист2!C26/1000</f>
    </nc>
  </rcc>
  <rcc rId="4802" sId="3">
    <nc r="D26">
      <f>Лист2!D26/1000</f>
    </nc>
  </rcc>
  <rcc rId="4803" sId="3">
    <nc r="E26">
      <f>Лист2!E26/1000</f>
    </nc>
  </rcc>
  <rcc rId="4804" sId="3">
    <nc r="F26">
      <f>Лист2!F26/1000</f>
    </nc>
  </rcc>
  <rcc rId="4805" sId="3">
    <nc r="G26">
      <f>Лист2!G26/1000</f>
    </nc>
  </rcc>
  <rcc rId="4806" sId="3">
    <nc r="H26">
      <f>Лист2!H26/1000</f>
    </nc>
  </rcc>
  <rcc rId="4807" sId="3">
    <nc r="I26">
      <f>Лист2!I26/1000</f>
    </nc>
  </rcc>
  <rcc rId="4808" sId="3">
    <nc r="J26">
      <f>Лист2!J26/1000</f>
    </nc>
  </rcc>
  <rcc rId="4809" sId="3">
    <nc r="C27">
      <f>Лист2!C27/1000</f>
    </nc>
  </rcc>
  <rcc rId="4810" sId="3">
    <nc r="D27">
      <f>Лист2!D27/1000</f>
    </nc>
  </rcc>
  <rcc rId="4811" sId="3">
    <nc r="E27">
      <f>Лист2!E27/1000</f>
    </nc>
  </rcc>
  <rcc rId="4812" sId="3">
    <nc r="F27">
      <f>Лист2!F27/1000</f>
    </nc>
  </rcc>
  <rcc rId="4813" sId="3">
    <nc r="G27">
      <f>Лист2!G27/1000</f>
    </nc>
  </rcc>
  <rcc rId="4814" sId="3">
    <nc r="H27">
      <f>Лист2!H27/1000</f>
    </nc>
  </rcc>
  <rcc rId="4815" sId="3">
    <nc r="I27">
      <f>Лист2!I27/1000</f>
    </nc>
  </rcc>
  <rcc rId="4816" sId="3">
    <nc r="J27">
      <f>Лист2!J27/1000</f>
    </nc>
  </rcc>
  <rcc rId="4817" sId="3">
    <nc r="C28">
      <f>Лист2!C28/1000</f>
    </nc>
  </rcc>
  <rcc rId="4818" sId="3">
    <nc r="D28">
      <f>Лист2!D28/1000</f>
    </nc>
  </rcc>
  <rcc rId="4819" sId="3">
    <nc r="E28">
      <f>Лист2!E28/1000</f>
    </nc>
  </rcc>
  <rcc rId="4820" sId="3">
    <nc r="F28">
      <f>Лист2!F28/1000</f>
    </nc>
  </rcc>
  <rcc rId="4821" sId="3">
    <nc r="G28">
      <f>Лист2!G28/1000</f>
    </nc>
  </rcc>
  <rcc rId="4822" sId="3">
    <nc r="H28">
      <f>Лист2!H28/1000</f>
    </nc>
  </rcc>
  <rcc rId="4823" sId="3">
    <nc r="I28">
      <f>Лист2!I28/1000</f>
    </nc>
  </rcc>
  <rcc rId="4824" sId="3">
    <nc r="J28">
      <f>Лист2!J28/1000</f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25" sId="1" odxf="1" dxf="1">
    <nc r="W140">
      <f>SUM(F140:F142)</f>
    </nc>
    <odxf>
      <numFmt numFmtId="0" formatCode="General"/>
    </odxf>
    <ndxf>
      <numFmt numFmtId="164" formatCode="#,##0.0"/>
    </ndxf>
  </rcc>
  <rcc rId="4826" sId="1" odxf="1" dxf="1">
    <nc r="X140">
      <f>SUM(G140:G142)</f>
    </nc>
    <odxf>
      <numFmt numFmtId="0" formatCode="General"/>
    </odxf>
    <ndxf>
      <numFmt numFmtId="164" formatCode="#,##0.0"/>
    </ndxf>
  </rcc>
  <rcc rId="4827" sId="1">
    <oc r="V130">
      <f>J130/F130</f>
    </oc>
    <nc r="V130">
      <f>J130/F130</f>
    </nc>
  </rcc>
  <rcv guid="{76B44A2F-18DB-4A45-B895-2B2B961519ED}" action="delete"/>
  <rdn rId="0" localSheetId="1" customView="1" name="Z_76B44A2F_18DB_4A45_B895_2B2B961519ED_.wvu.PrintArea" hidden="1" oldHidden="1">
    <formula>Лист1!$A$5:$V$220</formula>
    <oldFormula>Лист1!$A$5:$V$220</oldFormula>
  </rdn>
  <rdn rId="0" localSheetId="1" customView="1" name="Z_76B44A2F_18DB_4A45_B895_2B2B961519ED_.wvu.PrintTitles" hidden="1" oldHidden="1">
    <formula>Лист1!$8:$11</formula>
    <oldFormula>Лист1!$8:$11</oldFormula>
  </rdn>
  <rdn rId="0" localSheetId="1" customView="1" name="Z_76B44A2F_18DB_4A45_B895_2B2B961519ED_.wvu.Rows" hidden="1" oldHidden="1">
    <formula>Лист1!$3:$3,Лист1!$163:$165</formula>
    <oldFormula>Лист1!$3:$3,Лист1!$163:$165</oldFormula>
  </rdn>
  <rdn rId="0" localSheetId="1" customView="1" name="Z_76B44A2F_18DB_4A45_B895_2B2B961519ED_.wvu.FilterData" hidden="1" oldHidden="1">
    <formula>Лист1!$E$15:$E$220</formula>
    <oldFormula>Лист1!$E$15:$E$220</oldFormula>
  </rdn>
  <rdn rId="0" localSheetId="2" customView="1" name="Z_76B44A2F_18DB_4A45_B895_2B2B961519ED_.wvu.Rows" hidden="1" oldHidden="1">
    <formula>Лист2!$3:$3,Лист2!$21:$23</formula>
    <oldFormula>Лист2!$3:$3,Лист2!$21:$23</oldFormula>
  </rdn>
  <rdn rId="0" localSheetId="3" customView="1" name="Z_76B44A2F_18DB_4A45_B895_2B2B961519ED_.wvu.Rows" hidden="1" oldHidden="1">
    <formula>Лист3!$3:$3,Лист3!$21:$23</formula>
  </rdn>
  <rcv guid="{76B44A2F-18DB-4A45-B895-2B2B961519ED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B44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44" start="0" length="0">
    <dxf>
      <font>
        <sz val="11"/>
        <color theme="1"/>
        <name val="Calibri"/>
        <family val="2"/>
        <charset val="204"/>
        <scheme val="minor"/>
      </font>
    </dxf>
  </rfmt>
  <rfmt sheetId="3" sqref="D44" start="0" length="0">
    <dxf>
      <font>
        <sz val="11"/>
        <color theme="1"/>
        <name val="Calibri"/>
        <family val="2"/>
        <charset val="204"/>
        <scheme val="minor"/>
      </font>
    </dxf>
  </rfmt>
  <rfmt sheetId="3" sqref="E44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44" start="0" length="0">
    <dxf>
      <font>
        <sz val="11"/>
        <color theme="1"/>
        <name val="Calibri"/>
        <family val="2"/>
        <charset val="204"/>
        <scheme val="minor"/>
      </font>
    </dxf>
  </rfmt>
  <rfmt sheetId="3" sqref="G44" start="0" length="0">
    <dxf>
      <font>
        <sz val="11"/>
        <color theme="1"/>
        <name val="Calibri"/>
        <family val="2"/>
        <charset val="204"/>
        <scheme val="minor"/>
      </font>
    </dxf>
  </rfmt>
  <rfmt sheetId="3" sqref="H44" start="0" length="0">
    <dxf>
      <font>
        <sz val="11"/>
        <color theme="1"/>
        <name val="Calibri"/>
        <family val="2"/>
        <charset val="204"/>
        <scheme val="minor"/>
      </font>
    </dxf>
  </rfmt>
  <rfmt sheetId="3" sqref="I44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44" start="0" length="0">
    <dxf>
      <font>
        <sz val="11"/>
        <color theme="1"/>
        <name val="Calibri"/>
        <family val="2"/>
        <charset val="204"/>
        <scheme val="minor"/>
      </font>
    </dxf>
  </rfmt>
  <rfmt sheetId="3" sqref="K44" start="0" length="0">
    <dxf>
      <font>
        <sz val="11"/>
        <color theme="1"/>
        <name val="Calibri"/>
        <family val="2"/>
        <charset val="204"/>
        <scheme val="minor"/>
      </font>
    </dxf>
  </rfmt>
  <rfmt sheetId="3" sqref="L44" start="0" length="0">
    <dxf>
      <font>
        <sz val="11"/>
        <color theme="1"/>
        <name val="Calibri"/>
        <family val="2"/>
        <charset val="204"/>
        <scheme val="minor"/>
      </font>
    </dxf>
  </rfmt>
  <rfmt sheetId="3" sqref="M44" start="0" length="0">
    <dxf>
      <font>
        <sz val="11"/>
        <color theme="1"/>
        <name val="Calibri"/>
        <family val="2"/>
        <charset val="204"/>
        <scheme val="minor"/>
      </font>
    </dxf>
  </rfmt>
  <rfmt sheetId="3" sqref="B45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45" start="0" length="0">
    <dxf>
      <font>
        <sz val="11"/>
        <color theme="1"/>
        <name val="Calibri"/>
        <family val="2"/>
        <charset val="204"/>
        <scheme val="minor"/>
      </font>
    </dxf>
  </rfmt>
  <rfmt sheetId="3" sqref="D45" start="0" length="0">
    <dxf>
      <font>
        <sz val="11"/>
        <color theme="1"/>
        <name val="Calibri"/>
        <family val="2"/>
        <charset val="204"/>
        <scheme val="minor"/>
      </font>
    </dxf>
  </rfmt>
  <rfmt sheetId="3" sqref="E45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45" start="0" length="0">
    <dxf>
      <font>
        <sz val="11"/>
        <color theme="1"/>
        <name val="Calibri"/>
        <family val="2"/>
        <charset val="204"/>
        <scheme val="minor"/>
      </font>
    </dxf>
  </rfmt>
  <rfmt sheetId="3" sqref="G45" start="0" length="0">
    <dxf>
      <font>
        <sz val="11"/>
        <color theme="1"/>
        <name val="Calibri"/>
        <family val="2"/>
        <charset val="204"/>
        <scheme val="minor"/>
      </font>
    </dxf>
  </rfmt>
  <rfmt sheetId="3" sqref="H45" start="0" length="0">
    <dxf>
      <font>
        <sz val="11"/>
        <color theme="1"/>
        <name val="Calibri"/>
        <family val="2"/>
        <charset val="204"/>
        <scheme val="minor"/>
      </font>
    </dxf>
  </rfmt>
  <rfmt sheetId="3" sqref="I45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45" start="0" length="0">
    <dxf>
      <font>
        <sz val="11"/>
        <color theme="1"/>
        <name val="Calibri"/>
        <family val="2"/>
        <charset val="204"/>
        <scheme val="minor"/>
      </font>
    </dxf>
  </rfmt>
  <rfmt sheetId="3" sqref="K45" start="0" length="0">
    <dxf>
      <font>
        <sz val="11"/>
        <color theme="1"/>
        <name val="Calibri"/>
        <family val="2"/>
        <charset val="204"/>
        <scheme val="minor"/>
      </font>
    </dxf>
  </rfmt>
  <rfmt sheetId="3" sqref="L45" start="0" length="0">
    <dxf>
      <font>
        <sz val="11"/>
        <color theme="1"/>
        <name val="Calibri"/>
        <family val="2"/>
        <charset val="204"/>
        <scheme val="minor"/>
      </font>
    </dxf>
  </rfmt>
  <rfmt sheetId="3" sqref="M45" start="0" length="0">
    <dxf>
      <font>
        <sz val="11"/>
        <color theme="1"/>
        <name val="Calibri"/>
        <family val="2"/>
        <charset val="204"/>
        <scheme val="minor"/>
      </font>
    </dxf>
  </rfmt>
  <rfmt sheetId="3" sqref="B46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46" start="0" length="0">
    <dxf>
      <font>
        <sz val="11"/>
        <color theme="1"/>
        <name val="Calibri"/>
        <family val="2"/>
        <charset val="204"/>
        <scheme val="minor"/>
      </font>
    </dxf>
  </rfmt>
  <rfmt sheetId="3" sqref="D46" start="0" length="0">
    <dxf>
      <font>
        <sz val="11"/>
        <color theme="1"/>
        <name val="Calibri"/>
        <family val="2"/>
        <charset val="204"/>
        <scheme val="minor"/>
      </font>
    </dxf>
  </rfmt>
  <rfmt sheetId="3" sqref="E46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46" start="0" length="0">
    <dxf>
      <font>
        <sz val="11"/>
        <color theme="1"/>
        <name val="Calibri"/>
        <family val="2"/>
        <charset val="204"/>
        <scheme val="minor"/>
      </font>
    </dxf>
  </rfmt>
  <rfmt sheetId="3" sqref="G46" start="0" length="0">
    <dxf>
      <font>
        <sz val="11"/>
        <color theme="1"/>
        <name val="Calibri"/>
        <family val="2"/>
        <charset val="204"/>
        <scheme val="minor"/>
      </font>
    </dxf>
  </rfmt>
  <rfmt sheetId="3" sqref="H46" start="0" length="0">
    <dxf>
      <font>
        <sz val="11"/>
        <color theme="1"/>
        <name val="Calibri"/>
        <family val="2"/>
        <charset val="204"/>
        <scheme val="minor"/>
      </font>
    </dxf>
  </rfmt>
  <rfmt sheetId="3" sqref="I46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46" start="0" length="0">
    <dxf>
      <font>
        <sz val="11"/>
        <color theme="1"/>
        <name val="Calibri"/>
        <family val="2"/>
        <charset val="204"/>
        <scheme val="minor"/>
      </font>
    </dxf>
  </rfmt>
  <rfmt sheetId="3" sqref="K46" start="0" length="0">
    <dxf>
      <font>
        <sz val="11"/>
        <color theme="1"/>
        <name val="Calibri"/>
        <family val="2"/>
        <charset val="204"/>
        <scheme val="minor"/>
      </font>
    </dxf>
  </rfmt>
  <rfmt sheetId="3" sqref="L46" start="0" length="0">
    <dxf>
      <font>
        <sz val="11"/>
        <color theme="1"/>
        <name val="Calibri"/>
        <family val="2"/>
        <charset val="204"/>
        <scheme val="minor"/>
      </font>
    </dxf>
  </rfmt>
  <rfmt sheetId="3" sqref="M46" start="0" length="0">
    <dxf>
      <font>
        <sz val="11"/>
        <color theme="1"/>
        <name val="Calibri"/>
        <family val="2"/>
        <charset val="204"/>
        <scheme val="minor"/>
      </font>
    </dxf>
  </rfmt>
  <rfmt sheetId="3" sqref="B47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47" start="0" length="0">
    <dxf>
      <font>
        <sz val="11"/>
        <color theme="1"/>
        <name val="Calibri"/>
        <family val="2"/>
        <charset val="204"/>
        <scheme val="minor"/>
      </font>
    </dxf>
  </rfmt>
  <rfmt sheetId="3" sqref="D47" start="0" length="0">
    <dxf>
      <font>
        <sz val="11"/>
        <color theme="1"/>
        <name val="Calibri"/>
        <family val="2"/>
        <charset val="204"/>
        <scheme val="minor"/>
      </font>
    </dxf>
  </rfmt>
  <rfmt sheetId="3" sqref="E47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47" start="0" length="0">
    <dxf>
      <font>
        <sz val="11"/>
        <color theme="1"/>
        <name val="Calibri"/>
        <family val="2"/>
        <charset val="204"/>
        <scheme val="minor"/>
      </font>
    </dxf>
  </rfmt>
  <rfmt sheetId="3" sqref="G47" start="0" length="0">
    <dxf>
      <font>
        <sz val="11"/>
        <color theme="1"/>
        <name val="Calibri"/>
        <family val="2"/>
        <charset val="204"/>
        <scheme val="minor"/>
      </font>
    </dxf>
  </rfmt>
  <rfmt sheetId="3" sqref="H47" start="0" length="0">
    <dxf>
      <font>
        <sz val="11"/>
        <color theme="1"/>
        <name val="Calibri"/>
        <family val="2"/>
        <charset val="204"/>
        <scheme val="minor"/>
      </font>
    </dxf>
  </rfmt>
  <rfmt sheetId="3" sqref="I47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47" start="0" length="0">
    <dxf>
      <font>
        <sz val="11"/>
        <color theme="1"/>
        <name val="Calibri"/>
        <family val="2"/>
        <charset val="204"/>
        <scheme val="minor"/>
      </font>
    </dxf>
  </rfmt>
  <rfmt sheetId="3" sqref="K47" start="0" length="0">
    <dxf>
      <font>
        <sz val="11"/>
        <color theme="1"/>
        <name val="Calibri"/>
        <family val="2"/>
        <charset val="204"/>
        <scheme val="minor"/>
      </font>
    </dxf>
  </rfmt>
  <rfmt sheetId="3" sqref="L47" start="0" length="0">
    <dxf>
      <font>
        <sz val="11"/>
        <color theme="1"/>
        <name val="Calibri"/>
        <family val="2"/>
        <charset val="204"/>
        <scheme val="minor"/>
      </font>
    </dxf>
  </rfmt>
  <rfmt sheetId="3" sqref="M47" start="0" length="0">
    <dxf>
      <font>
        <sz val="11"/>
        <color theme="1"/>
        <name val="Calibri"/>
        <family val="2"/>
        <charset val="204"/>
        <scheme val="minor"/>
      </font>
    </dxf>
  </rfmt>
  <rfmt sheetId="3" sqref="B48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48" start="0" length="0">
    <dxf>
      <font>
        <sz val="11"/>
        <color theme="1"/>
        <name val="Calibri"/>
        <family val="2"/>
        <charset val="204"/>
        <scheme val="minor"/>
      </font>
    </dxf>
  </rfmt>
  <rfmt sheetId="3" sqref="D48" start="0" length="0">
    <dxf>
      <font>
        <sz val="11"/>
        <color theme="1"/>
        <name val="Calibri"/>
        <family val="2"/>
        <charset val="204"/>
        <scheme val="minor"/>
      </font>
    </dxf>
  </rfmt>
  <rfmt sheetId="3" sqref="E48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48" start="0" length="0">
    <dxf>
      <font>
        <sz val="11"/>
        <color theme="1"/>
        <name val="Calibri"/>
        <family val="2"/>
        <charset val="204"/>
        <scheme val="minor"/>
      </font>
    </dxf>
  </rfmt>
  <rfmt sheetId="3" sqref="G48" start="0" length="0">
    <dxf>
      <font>
        <sz val="11"/>
        <color theme="1"/>
        <name val="Calibri"/>
        <family val="2"/>
        <charset val="204"/>
        <scheme val="minor"/>
      </font>
    </dxf>
  </rfmt>
  <rfmt sheetId="3" sqref="H48" start="0" length="0">
    <dxf>
      <font>
        <sz val="11"/>
        <color theme="1"/>
        <name val="Calibri"/>
        <family val="2"/>
        <charset val="204"/>
        <scheme val="minor"/>
      </font>
    </dxf>
  </rfmt>
  <rfmt sheetId="3" sqref="I48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48" start="0" length="0">
    <dxf>
      <font>
        <sz val="11"/>
        <color theme="1"/>
        <name val="Calibri"/>
        <family val="2"/>
        <charset val="204"/>
        <scheme val="minor"/>
      </font>
    </dxf>
  </rfmt>
  <rfmt sheetId="3" sqref="K48" start="0" length="0">
    <dxf>
      <font>
        <sz val="11"/>
        <color theme="1"/>
        <name val="Calibri"/>
        <family val="2"/>
        <charset val="204"/>
        <scheme val="minor"/>
      </font>
    </dxf>
  </rfmt>
  <rfmt sheetId="3" sqref="L48" start="0" length="0">
    <dxf>
      <font>
        <sz val="11"/>
        <color theme="1"/>
        <name val="Calibri"/>
        <family val="2"/>
        <charset val="204"/>
        <scheme val="minor"/>
      </font>
    </dxf>
  </rfmt>
  <rfmt sheetId="3" sqref="M48" start="0" length="0">
    <dxf>
      <font>
        <sz val="11"/>
        <color theme="1"/>
        <name val="Calibri"/>
        <family val="2"/>
        <charset val="204"/>
        <scheme val="minor"/>
      </font>
    </dxf>
  </rfmt>
  <rfmt sheetId="3" sqref="B49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49" start="0" length="0">
    <dxf>
      <font>
        <sz val="11"/>
        <color theme="1"/>
        <name val="Calibri"/>
        <family val="2"/>
        <charset val="204"/>
        <scheme val="minor"/>
      </font>
    </dxf>
  </rfmt>
  <rfmt sheetId="3" sqref="D49" start="0" length="0">
    <dxf>
      <font>
        <sz val="11"/>
        <color theme="1"/>
        <name val="Calibri"/>
        <family val="2"/>
        <charset val="204"/>
        <scheme val="minor"/>
      </font>
    </dxf>
  </rfmt>
  <rfmt sheetId="3" sqref="E49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49" start="0" length="0">
    <dxf>
      <font>
        <sz val="11"/>
        <color theme="1"/>
        <name val="Calibri"/>
        <family val="2"/>
        <charset val="204"/>
        <scheme val="minor"/>
      </font>
    </dxf>
  </rfmt>
  <rfmt sheetId="3" sqref="G49" start="0" length="0">
    <dxf>
      <font>
        <sz val="11"/>
        <color theme="1"/>
        <name val="Calibri"/>
        <family val="2"/>
        <charset val="204"/>
        <scheme val="minor"/>
      </font>
    </dxf>
  </rfmt>
  <rfmt sheetId="3" sqref="H49" start="0" length="0">
    <dxf>
      <font>
        <sz val="11"/>
        <color theme="1"/>
        <name val="Calibri"/>
        <family val="2"/>
        <charset val="204"/>
        <scheme val="minor"/>
      </font>
    </dxf>
  </rfmt>
  <rfmt sheetId="3" sqref="I49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49" start="0" length="0">
    <dxf>
      <font>
        <sz val="11"/>
        <color theme="1"/>
        <name val="Calibri"/>
        <family val="2"/>
        <charset val="204"/>
        <scheme val="minor"/>
      </font>
    </dxf>
  </rfmt>
  <rfmt sheetId="3" sqref="K49" start="0" length="0">
    <dxf>
      <font>
        <sz val="11"/>
        <color theme="1"/>
        <name val="Calibri"/>
        <family val="2"/>
        <charset val="204"/>
        <scheme val="minor"/>
      </font>
    </dxf>
  </rfmt>
  <rfmt sheetId="3" sqref="L49" start="0" length="0">
    <dxf>
      <font>
        <sz val="11"/>
        <color theme="1"/>
        <name val="Calibri"/>
        <family val="2"/>
        <charset val="204"/>
        <scheme val="minor"/>
      </font>
    </dxf>
  </rfmt>
  <rfmt sheetId="3" sqref="M49" start="0" length="0">
    <dxf>
      <font>
        <sz val="11"/>
        <color theme="1"/>
        <name val="Calibri"/>
        <family val="2"/>
        <charset val="204"/>
        <scheme val="minor"/>
      </font>
    </dxf>
  </rfmt>
  <rfmt sheetId="3" sqref="B50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0" start="0" length="0">
    <dxf>
      <font>
        <sz val="11"/>
        <color theme="1"/>
        <name val="Calibri"/>
        <family val="2"/>
        <charset val="204"/>
        <scheme val="minor"/>
      </font>
    </dxf>
  </rfmt>
  <rfmt sheetId="3" sqref="D50" start="0" length="0">
    <dxf>
      <font>
        <sz val="11"/>
        <color theme="1"/>
        <name val="Calibri"/>
        <family val="2"/>
        <charset val="204"/>
        <scheme val="minor"/>
      </font>
    </dxf>
  </rfmt>
  <rfmt sheetId="3" sqref="E50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0" start="0" length="0">
    <dxf>
      <font>
        <sz val="11"/>
        <color theme="1"/>
        <name val="Calibri"/>
        <family val="2"/>
        <charset val="204"/>
        <scheme val="minor"/>
      </font>
    </dxf>
  </rfmt>
  <rfmt sheetId="3" sqref="G50" start="0" length="0">
    <dxf>
      <font>
        <sz val="11"/>
        <color theme="1"/>
        <name val="Calibri"/>
        <family val="2"/>
        <charset val="204"/>
        <scheme val="minor"/>
      </font>
    </dxf>
  </rfmt>
  <rfmt sheetId="3" sqref="H50" start="0" length="0">
    <dxf>
      <font>
        <sz val="11"/>
        <color theme="1"/>
        <name val="Calibri"/>
        <family val="2"/>
        <charset val="204"/>
        <scheme val="minor"/>
      </font>
    </dxf>
  </rfmt>
  <rfmt sheetId="3" sqref="I50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0" start="0" length="0">
    <dxf>
      <font>
        <sz val="11"/>
        <color theme="1"/>
        <name val="Calibri"/>
        <family val="2"/>
        <charset val="204"/>
        <scheme val="minor"/>
      </font>
    </dxf>
  </rfmt>
  <rfmt sheetId="3" sqref="K50" start="0" length="0">
    <dxf>
      <font>
        <sz val="11"/>
        <color theme="1"/>
        <name val="Calibri"/>
        <family val="2"/>
        <charset val="204"/>
        <scheme val="minor"/>
      </font>
    </dxf>
  </rfmt>
  <rfmt sheetId="3" sqref="L50" start="0" length="0">
    <dxf>
      <font>
        <sz val="11"/>
        <color theme="1"/>
        <name val="Calibri"/>
        <family val="2"/>
        <charset val="204"/>
        <scheme val="minor"/>
      </font>
    </dxf>
  </rfmt>
  <rfmt sheetId="3" sqref="M50" start="0" length="0">
    <dxf>
      <font>
        <sz val="11"/>
        <color theme="1"/>
        <name val="Calibri"/>
        <family val="2"/>
        <charset val="204"/>
        <scheme val="minor"/>
      </font>
    </dxf>
  </rfmt>
  <rfmt sheetId="3" sqref="B51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1" start="0" length="0">
    <dxf>
      <font>
        <sz val="11"/>
        <color theme="1"/>
        <name val="Calibri"/>
        <family val="2"/>
        <charset val="204"/>
        <scheme val="minor"/>
      </font>
    </dxf>
  </rfmt>
  <rfmt sheetId="3" sqref="D51" start="0" length="0">
    <dxf>
      <font>
        <sz val="11"/>
        <color theme="1"/>
        <name val="Calibri"/>
        <family val="2"/>
        <charset val="204"/>
        <scheme val="minor"/>
      </font>
    </dxf>
  </rfmt>
  <rfmt sheetId="3" sqref="E51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1" start="0" length="0">
    <dxf>
      <font>
        <sz val="11"/>
        <color theme="1"/>
        <name val="Calibri"/>
        <family val="2"/>
        <charset val="204"/>
        <scheme val="minor"/>
      </font>
    </dxf>
  </rfmt>
  <rfmt sheetId="3" sqref="G51" start="0" length="0">
    <dxf>
      <font>
        <sz val="11"/>
        <color theme="1"/>
        <name val="Calibri"/>
        <family val="2"/>
        <charset val="204"/>
        <scheme val="minor"/>
      </font>
    </dxf>
  </rfmt>
  <rfmt sheetId="3" sqref="H51" start="0" length="0">
    <dxf>
      <font>
        <sz val="11"/>
        <color theme="1"/>
        <name val="Calibri"/>
        <family val="2"/>
        <charset val="204"/>
        <scheme val="minor"/>
      </font>
    </dxf>
  </rfmt>
  <rfmt sheetId="3" sqref="I51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1" start="0" length="0">
    <dxf>
      <font>
        <sz val="11"/>
        <color theme="1"/>
        <name val="Calibri"/>
        <family val="2"/>
        <charset val="204"/>
        <scheme val="minor"/>
      </font>
    </dxf>
  </rfmt>
  <rfmt sheetId="3" sqref="K51" start="0" length="0">
    <dxf>
      <font>
        <sz val="11"/>
        <color theme="1"/>
        <name val="Calibri"/>
        <family val="2"/>
        <charset val="204"/>
        <scheme val="minor"/>
      </font>
    </dxf>
  </rfmt>
  <rfmt sheetId="3" sqref="L51" start="0" length="0">
    <dxf>
      <font>
        <sz val="11"/>
        <color theme="1"/>
        <name val="Calibri"/>
        <family val="2"/>
        <charset val="204"/>
        <scheme val="minor"/>
      </font>
    </dxf>
  </rfmt>
  <rfmt sheetId="3" sqref="M51" start="0" length="0">
    <dxf>
      <font>
        <sz val="11"/>
        <color theme="1"/>
        <name val="Calibri"/>
        <family val="2"/>
        <charset val="204"/>
        <scheme val="minor"/>
      </font>
    </dxf>
  </rfmt>
  <rfmt sheetId="3" sqref="B52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2" start="0" length="0">
    <dxf>
      <font>
        <sz val="11"/>
        <color theme="1"/>
        <name val="Calibri"/>
        <family val="2"/>
        <charset val="204"/>
        <scheme val="minor"/>
      </font>
    </dxf>
  </rfmt>
  <rfmt sheetId="3" sqref="D52" start="0" length="0">
    <dxf>
      <font>
        <sz val="11"/>
        <color theme="1"/>
        <name val="Calibri"/>
        <family val="2"/>
        <charset val="204"/>
        <scheme val="minor"/>
      </font>
    </dxf>
  </rfmt>
  <rfmt sheetId="3" sqref="E52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2" start="0" length="0">
    <dxf>
      <font>
        <sz val="11"/>
        <color theme="1"/>
        <name val="Calibri"/>
        <family val="2"/>
        <charset val="204"/>
        <scheme val="minor"/>
      </font>
    </dxf>
  </rfmt>
  <rfmt sheetId="3" sqref="G52" start="0" length="0">
    <dxf>
      <font>
        <sz val="11"/>
        <color theme="1"/>
        <name val="Calibri"/>
        <family val="2"/>
        <charset val="204"/>
        <scheme val="minor"/>
      </font>
    </dxf>
  </rfmt>
  <rfmt sheetId="3" sqref="H52" start="0" length="0">
    <dxf>
      <font>
        <sz val="11"/>
        <color theme="1"/>
        <name val="Calibri"/>
        <family val="2"/>
        <charset val="204"/>
        <scheme val="minor"/>
      </font>
    </dxf>
  </rfmt>
  <rfmt sheetId="3" sqref="I52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2" start="0" length="0">
    <dxf>
      <font>
        <sz val="11"/>
        <color theme="1"/>
        <name val="Calibri"/>
        <family val="2"/>
        <charset val="204"/>
        <scheme val="minor"/>
      </font>
    </dxf>
  </rfmt>
  <rfmt sheetId="3" sqref="K52" start="0" length="0">
    <dxf>
      <font>
        <sz val="11"/>
        <color theme="1"/>
        <name val="Calibri"/>
        <family val="2"/>
        <charset val="204"/>
        <scheme val="minor"/>
      </font>
    </dxf>
  </rfmt>
  <rfmt sheetId="3" sqref="L52" start="0" length="0">
    <dxf>
      <font>
        <sz val="11"/>
        <color theme="1"/>
        <name val="Calibri"/>
        <family val="2"/>
        <charset val="204"/>
        <scheme val="minor"/>
      </font>
    </dxf>
  </rfmt>
  <rfmt sheetId="3" sqref="M52" start="0" length="0">
    <dxf>
      <font>
        <sz val="11"/>
        <color theme="1"/>
        <name val="Calibri"/>
        <family val="2"/>
        <charset val="204"/>
        <scheme val="minor"/>
      </font>
    </dxf>
  </rfmt>
  <rfmt sheetId="3" sqref="B53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3" start="0" length="0">
    <dxf>
      <font>
        <sz val="11"/>
        <color theme="1"/>
        <name val="Calibri"/>
        <family val="2"/>
        <charset val="204"/>
        <scheme val="minor"/>
      </font>
    </dxf>
  </rfmt>
  <rfmt sheetId="3" sqref="D53" start="0" length="0">
    <dxf>
      <font>
        <sz val="11"/>
        <color theme="1"/>
        <name val="Calibri"/>
        <family val="2"/>
        <charset val="204"/>
        <scheme val="minor"/>
      </font>
    </dxf>
  </rfmt>
  <rfmt sheetId="3" sqref="E53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3" start="0" length="0">
    <dxf>
      <font>
        <sz val="11"/>
        <color theme="1"/>
        <name val="Calibri"/>
        <family val="2"/>
        <charset val="204"/>
        <scheme val="minor"/>
      </font>
    </dxf>
  </rfmt>
  <rfmt sheetId="3" sqref="G53" start="0" length="0">
    <dxf>
      <font>
        <sz val="11"/>
        <color theme="1"/>
        <name val="Calibri"/>
        <family val="2"/>
        <charset val="204"/>
        <scheme val="minor"/>
      </font>
    </dxf>
  </rfmt>
  <rfmt sheetId="3" sqref="H53" start="0" length="0">
    <dxf>
      <font>
        <sz val="11"/>
        <color theme="1"/>
        <name val="Calibri"/>
        <family val="2"/>
        <charset val="204"/>
        <scheme val="minor"/>
      </font>
    </dxf>
  </rfmt>
  <rfmt sheetId="3" sqref="I53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3" start="0" length="0">
    <dxf>
      <font>
        <sz val="11"/>
        <color theme="1"/>
        <name val="Calibri"/>
        <family val="2"/>
        <charset val="204"/>
        <scheme val="minor"/>
      </font>
    </dxf>
  </rfmt>
  <rfmt sheetId="3" sqref="K53" start="0" length="0">
    <dxf>
      <font>
        <sz val="11"/>
        <color theme="1"/>
        <name val="Calibri"/>
        <family val="2"/>
        <charset val="204"/>
        <scheme val="minor"/>
      </font>
    </dxf>
  </rfmt>
  <rfmt sheetId="3" sqref="L53" start="0" length="0">
    <dxf>
      <font>
        <sz val="11"/>
        <color theme="1"/>
        <name val="Calibri"/>
        <family val="2"/>
        <charset val="204"/>
        <scheme val="minor"/>
      </font>
    </dxf>
  </rfmt>
  <rfmt sheetId="3" sqref="M53" start="0" length="0">
    <dxf>
      <font>
        <sz val="11"/>
        <color theme="1"/>
        <name val="Calibri"/>
        <family val="2"/>
        <charset val="204"/>
        <scheme val="minor"/>
      </font>
    </dxf>
  </rfmt>
  <rfmt sheetId="3" sqref="B54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4" start="0" length="0">
    <dxf>
      <font>
        <sz val="11"/>
        <color theme="1"/>
        <name val="Calibri"/>
        <family val="2"/>
        <charset val="204"/>
        <scheme val="minor"/>
      </font>
    </dxf>
  </rfmt>
  <rfmt sheetId="3" sqref="D54" start="0" length="0">
    <dxf>
      <font>
        <sz val="11"/>
        <color theme="1"/>
        <name val="Calibri"/>
        <family val="2"/>
        <charset val="204"/>
        <scheme val="minor"/>
      </font>
    </dxf>
  </rfmt>
  <rfmt sheetId="3" sqref="E54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4" start="0" length="0">
    <dxf>
      <font>
        <sz val="11"/>
        <color theme="1"/>
        <name val="Calibri"/>
        <family val="2"/>
        <charset val="204"/>
        <scheme val="minor"/>
      </font>
    </dxf>
  </rfmt>
  <rfmt sheetId="3" sqref="G54" start="0" length="0">
    <dxf>
      <font>
        <sz val="11"/>
        <color theme="1"/>
        <name val="Calibri"/>
        <family val="2"/>
        <charset val="204"/>
        <scheme val="minor"/>
      </font>
    </dxf>
  </rfmt>
  <rfmt sheetId="3" sqref="H54" start="0" length="0">
    <dxf>
      <font>
        <sz val="11"/>
        <color theme="1"/>
        <name val="Calibri"/>
        <family val="2"/>
        <charset val="204"/>
        <scheme val="minor"/>
      </font>
    </dxf>
  </rfmt>
  <rfmt sheetId="3" sqref="I54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4" start="0" length="0">
    <dxf>
      <font>
        <sz val="11"/>
        <color theme="1"/>
        <name val="Calibri"/>
        <family val="2"/>
        <charset val="204"/>
        <scheme val="minor"/>
      </font>
    </dxf>
  </rfmt>
  <rfmt sheetId="3" sqref="K54" start="0" length="0">
    <dxf>
      <font>
        <sz val="11"/>
        <color theme="1"/>
        <name val="Calibri"/>
        <family val="2"/>
        <charset val="204"/>
        <scheme val="minor"/>
      </font>
    </dxf>
  </rfmt>
  <rfmt sheetId="3" sqref="L54" start="0" length="0">
    <dxf>
      <font>
        <sz val="11"/>
        <color theme="1"/>
        <name val="Calibri"/>
        <family val="2"/>
        <charset val="204"/>
        <scheme val="minor"/>
      </font>
    </dxf>
  </rfmt>
  <rfmt sheetId="3" sqref="M54" start="0" length="0">
    <dxf>
      <font>
        <sz val="11"/>
        <color theme="1"/>
        <name val="Calibri"/>
        <family val="2"/>
        <charset val="204"/>
        <scheme val="minor"/>
      </font>
    </dxf>
  </rfmt>
  <rfmt sheetId="3" sqref="B55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5" start="0" length="0">
    <dxf>
      <font>
        <sz val="11"/>
        <color theme="1"/>
        <name val="Calibri"/>
        <family val="2"/>
        <charset val="204"/>
        <scheme val="minor"/>
      </font>
    </dxf>
  </rfmt>
  <rfmt sheetId="3" sqref="D55" start="0" length="0">
    <dxf>
      <font>
        <sz val="11"/>
        <color theme="1"/>
        <name val="Calibri"/>
        <family val="2"/>
        <charset val="204"/>
        <scheme val="minor"/>
      </font>
    </dxf>
  </rfmt>
  <rfmt sheetId="3" sqref="E55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5" start="0" length="0">
    <dxf>
      <font>
        <sz val="11"/>
        <color theme="1"/>
        <name val="Calibri"/>
        <family val="2"/>
        <charset val="204"/>
        <scheme val="minor"/>
      </font>
    </dxf>
  </rfmt>
  <rfmt sheetId="3" sqref="G55" start="0" length="0">
    <dxf>
      <font>
        <sz val="11"/>
        <color theme="1"/>
        <name val="Calibri"/>
        <family val="2"/>
        <charset val="204"/>
        <scheme val="minor"/>
      </font>
    </dxf>
  </rfmt>
  <rfmt sheetId="3" sqref="H55" start="0" length="0">
    <dxf>
      <font>
        <sz val="11"/>
        <color theme="1"/>
        <name val="Calibri"/>
        <family val="2"/>
        <charset val="204"/>
        <scheme val="minor"/>
      </font>
    </dxf>
  </rfmt>
  <rfmt sheetId="3" sqref="I55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5" start="0" length="0">
    <dxf>
      <font>
        <sz val="11"/>
        <color theme="1"/>
        <name val="Calibri"/>
        <family val="2"/>
        <charset val="204"/>
        <scheme val="minor"/>
      </font>
    </dxf>
  </rfmt>
  <rfmt sheetId="3" sqref="K55" start="0" length="0">
    <dxf>
      <font>
        <sz val="11"/>
        <color theme="1"/>
        <name val="Calibri"/>
        <family val="2"/>
        <charset val="204"/>
        <scheme val="minor"/>
      </font>
    </dxf>
  </rfmt>
  <rfmt sheetId="3" sqref="L55" start="0" length="0">
    <dxf>
      <font>
        <sz val="11"/>
        <color theme="1"/>
        <name val="Calibri"/>
        <family val="2"/>
        <charset val="204"/>
        <scheme val="minor"/>
      </font>
    </dxf>
  </rfmt>
  <rfmt sheetId="3" sqref="M55" start="0" length="0">
    <dxf>
      <font>
        <sz val="11"/>
        <color theme="1"/>
        <name val="Calibri"/>
        <family val="2"/>
        <charset val="204"/>
        <scheme val="minor"/>
      </font>
    </dxf>
  </rfmt>
  <rfmt sheetId="3" sqref="B56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6" start="0" length="0">
    <dxf>
      <font>
        <sz val="11"/>
        <color theme="1"/>
        <name val="Calibri"/>
        <family val="2"/>
        <charset val="204"/>
        <scheme val="minor"/>
      </font>
    </dxf>
  </rfmt>
  <rfmt sheetId="3" sqref="D56" start="0" length="0">
    <dxf>
      <font>
        <sz val="11"/>
        <color theme="1"/>
        <name val="Calibri"/>
        <family val="2"/>
        <charset val="204"/>
        <scheme val="minor"/>
      </font>
    </dxf>
  </rfmt>
  <rfmt sheetId="3" sqref="E56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6" start="0" length="0">
    <dxf>
      <font>
        <sz val="11"/>
        <color theme="1"/>
        <name val="Calibri"/>
        <family val="2"/>
        <charset val="204"/>
        <scheme val="minor"/>
      </font>
    </dxf>
  </rfmt>
  <rfmt sheetId="3" sqref="G56" start="0" length="0">
    <dxf>
      <font>
        <sz val="11"/>
        <color theme="1"/>
        <name val="Calibri"/>
        <family val="2"/>
        <charset val="204"/>
        <scheme val="minor"/>
      </font>
    </dxf>
  </rfmt>
  <rfmt sheetId="3" sqref="H56" start="0" length="0">
    <dxf>
      <font>
        <sz val="11"/>
        <color theme="1"/>
        <name val="Calibri"/>
        <family val="2"/>
        <charset val="204"/>
        <scheme val="minor"/>
      </font>
    </dxf>
  </rfmt>
  <rfmt sheetId="3" sqref="I56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6" start="0" length="0">
    <dxf>
      <font>
        <sz val="11"/>
        <color theme="1"/>
        <name val="Calibri"/>
        <family val="2"/>
        <charset val="204"/>
        <scheme val="minor"/>
      </font>
    </dxf>
  </rfmt>
  <rfmt sheetId="3" sqref="K56" start="0" length="0">
    <dxf>
      <font>
        <sz val="11"/>
        <color theme="1"/>
        <name val="Calibri"/>
        <family val="2"/>
        <charset val="204"/>
        <scheme val="minor"/>
      </font>
    </dxf>
  </rfmt>
  <rfmt sheetId="3" sqref="L56" start="0" length="0">
    <dxf>
      <font>
        <sz val="11"/>
        <color theme="1"/>
        <name val="Calibri"/>
        <family val="2"/>
        <charset val="204"/>
        <scheme val="minor"/>
      </font>
    </dxf>
  </rfmt>
  <rfmt sheetId="3" sqref="M56" start="0" length="0">
    <dxf>
      <font>
        <sz val="11"/>
        <color theme="1"/>
        <name val="Calibri"/>
        <family val="2"/>
        <charset val="204"/>
        <scheme val="minor"/>
      </font>
    </dxf>
  </rfmt>
  <rfmt sheetId="3" sqref="B57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7" start="0" length="0">
    <dxf>
      <font>
        <sz val="11"/>
        <color theme="1"/>
        <name val="Calibri"/>
        <family val="2"/>
        <charset val="204"/>
        <scheme val="minor"/>
      </font>
    </dxf>
  </rfmt>
  <rfmt sheetId="3" sqref="D57" start="0" length="0">
    <dxf>
      <font>
        <sz val="11"/>
        <color theme="1"/>
        <name val="Calibri"/>
        <family val="2"/>
        <charset val="204"/>
        <scheme val="minor"/>
      </font>
    </dxf>
  </rfmt>
  <rfmt sheetId="3" sqref="E57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7" start="0" length="0">
    <dxf>
      <font>
        <sz val="11"/>
        <color theme="1"/>
        <name val="Calibri"/>
        <family val="2"/>
        <charset val="204"/>
        <scheme val="minor"/>
      </font>
    </dxf>
  </rfmt>
  <rfmt sheetId="3" sqref="G57" start="0" length="0">
    <dxf>
      <font>
        <sz val="11"/>
        <color theme="1"/>
        <name val="Calibri"/>
        <family val="2"/>
        <charset val="204"/>
        <scheme val="minor"/>
      </font>
    </dxf>
  </rfmt>
  <rfmt sheetId="3" sqref="H57" start="0" length="0">
    <dxf>
      <font>
        <sz val="11"/>
        <color theme="1"/>
        <name val="Calibri"/>
        <family val="2"/>
        <charset val="204"/>
        <scheme val="minor"/>
      </font>
    </dxf>
  </rfmt>
  <rfmt sheetId="3" sqref="I57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7" start="0" length="0">
    <dxf>
      <font>
        <sz val="11"/>
        <color theme="1"/>
        <name val="Calibri"/>
        <family val="2"/>
        <charset val="204"/>
        <scheme val="minor"/>
      </font>
    </dxf>
  </rfmt>
  <rfmt sheetId="3" sqref="K57" start="0" length="0">
    <dxf>
      <font>
        <sz val="11"/>
        <color theme="1"/>
        <name val="Calibri"/>
        <family val="2"/>
        <charset val="204"/>
        <scheme val="minor"/>
      </font>
    </dxf>
  </rfmt>
  <rfmt sheetId="3" sqref="L57" start="0" length="0">
    <dxf>
      <font>
        <sz val="11"/>
        <color theme="1"/>
        <name val="Calibri"/>
        <family val="2"/>
        <charset val="204"/>
        <scheme val="minor"/>
      </font>
    </dxf>
  </rfmt>
  <rfmt sheetId="3" sqref="M57" start="0" length="0">
    <dxf>
      <font>
        <sz val="11"/>
        <color theme="1"/>
        <name val="Calibri"/>
        <family val="2"/>
        <charset val="204"/>
        <scheme val="minor"/>
      </font>
    </dxf>
  </rfmt>
  <rfmt sheetId="3" sqref="B58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8" start="0" length="0">
    <dxf>
      <font>
        <sz val="11"/>
        <color theme="1"/>
        <name val="Calibri"/>
        <family val="2"/>
        <charset val="204"/>
        <scheme val="minor"/>
      </font>
    </dxf>
  </rfmt>
  <rfmt sheetId="3" sqref="D58" start="0" length="0">
    <dxf>
      <font>
        <sz val="11"/>
        <color theme="1"/>
        <name val="Calibri"/>
        <family val="2"/>
        <charset val="204"/>
        <scheme val="minor"/>
      </font>
    </dxf>
  </rfmt>
  <rfmt sheetId="3" sqref="E58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8" start="0" length="0">
    <dxf>
      <font>
        <sz val="11"/>
        <color theme="1"/>
        <name val="Calibri"/>
        <family val="2"/>
        <charset val="204"/>
        <scheme val="minor"/>
      </font>
    </dxf>
  </rfmt>
  <rfmt sheetId="3" sqref="G58" start="0" length="0">
    <dxf>
      <font>
        <sz val="11"/>
        <color theme="1"/>
        <name val="Calibri"/>
        <family val="2"/>
        <charset val="204"/>
        <scheme val="minor"/>
      </font>
    </dxf>
  </rfmt>
  <rfmt sheetId="3" sqref="H58" start="0" length="0">
    <dxf>
      <font>
        <sz val="11"/>
        <color theme="1"/>
        <name val="Calibri"/>
        <family val="2"/>
        <charset val="204"/>
        <scheme val="minor"/>
      </font>
    </dxf>
  </rfmt>
  <rfmt sheetId="3" sqref="I58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8" start="0" length="0">
    <dxf>
      <font>
        <sz val="11"/>
        <color theme="1"/>
        <name val="Calibri"/>
        <family val="2"/>
        <charset val="204"/>
        <scheme val="minor"/>
      </font>
    </dxf>
  </rfmt>
  <rfmt sheetId="3" sqref="K58" start="0" length="0">
    <dxf>
      <font>
        <sz val="11"/>
        <color theme="1"/>
        <name val="Calibri"/>
        <family val="2"/>
        <charset val="204"/>
        <scheme val="minor"/>
      </font>
    </dxf>
  </rfmt>
  <rfmt sheetId="3" sqref="L58" start="0" length="0">
    <dxf>
      <font>
        <sz val="11"/>
        <color theme="1"/>
        <name val="Calibri"/>
        <family val="2"/>
        <charset val="204"/>
        <scheme val="minor"/>
      </font>
    </dxf>
  </rfmt>
  <rfmt sheetId="3" sqref="M58" start="0" length="0">
    <dxf>
      <font>
        <sz val="11"/>
        <color theme="1"/>
        <name val="Calibri"/>
        <family val="2"/>
        <charset val="204"/>
        <scheme val="minor"/>
      </font>
    </dxf>
  </rfmt>
  <rfmt sheetId="3" sqref="B59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9" start="0" length="0">
    <dxf>
      <font>
        <sz val="11"/>
        <color theme="1"/>
        <name val="Calibri"/>
        <family val="2"/>
        <charset val="204"/>
        <scheme val="minor"/>
      </font>
    </dxf>
  </rfmt>
  <rfmt sheetId="3" sqref="D59" start="0" length="0">
    <dxf>
      <font>
        <sz val="11"/>
        <color theme="1"/>
        <name val="Calibri"/>
        <family val="2"/>
        <charset val="204"/>
        <scheme val="minor"/>
      </font>
    </dxf>
  </rfmt>
  <rfmt sheetId="3" sqref="E59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9" start="0" length="0">
    <dxf>
      <font>
        <sz val="11"/>
        <color theme="1"/>
        <name val="Calibri"/>
        <family val="2"/>
        <charset val="204"/>
        <scheme val="minor"/>
      </font>
    </dxf>
  </rfmt>
  <rfmt sheetId="3" sqref="G59" start="0" length="0">
    <dxf>
      <font>
        <sz val="11"/>
        <color theme="1"/>
        <name val="Calibri"/>
        <family val="2"/>
        <charset val="204"/>
        <scheme val="minor"/>
      </font>
    </dxf>
  </rfmt>
  <rfmt sheetId="3" sqref="H59" start="0" length="0">
    <dxf>
      <font>
        <sz val="11"/>
        <color theme="1"/>
        <name val="Calibri"/>
        <family val="2"/>
        <charset val="204"/>
        <scheme val="minor"/>
      </font>
    </dxf>
  </rfmt>
  <rfmt sheetId="3" sqref="I59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9" start="0" length="0">
    <dxf>
      <font>
        <sz val="11"/>
        <color theme="1"/>
        <name val="Calibri"/>
        <family val="2"/>
        <charset val="204"/>
        <scheme val="minor"/>
      </font>
    </dxf>
  </rfmt>
  <rfmt sheetId="3" sqref="K59" start="0" length="0">
    <dxf>
      <font>
        <sz val="11"/>
        <color theme="1"/>
        <name val="Calibri"/>
        <family val="2"/>
        <charset val="204"/>
        <scheme val="minor"/>
      </font>
    </dxf>
  </rfmt>
  <rfmt sheetId="3" sqref="L59" start="0" length="0">
    <dxf>
      <font>
        <sz val="11"/>
        <color theme="1"/>
        <name val="Calibri"/>
        <family val="2"/>
        <charset val="204"/>
        <scheme val="minor"/>
      </font>
    </dxf>
  </rfmt>
  <rfmt sheetId="3" sqref="M59" start="0" length="0">
    <dxf>
      <font>
        <sz val="11"/>
        <color theme="1"/>
        <name val="Calibri"/>
        <family val="2"/>
        <charset val="204"/>
        <scheme val="minor"/>
      </font>
    </dxf>
  </rfmt>
  <rfmt sheetId="3" sqref="B60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60" start="0" length="0">
    <dxf>
      <font>
        <sz val="11"/>
        <color theme="1"/>
        <name val="Calibri"/>
        <family val="2"/>
        <charset val="204"/>
        <scheme val="minor"/>
      </font>
    </dxf>
  </rfmt>
  <rfmt sheetId="3" sqref="D60" start="0" length="0">
    <dxf>
      <font>
        <sz val="11"/>
        <color theme="1"/>
        <name val="Calibri"/>
        <family val="2"/>
        <charset val="204"/>
        <scheme val="minor"/>
      </font>
    </dxf>
  </rfmt>
  <rfmt sheetId="3" sqref="E60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60" start="0" length="0">
    <dxf>
      <font>
        <sz val="11"/>
        <color theme="1"/>
        <name val="Calibri"/>
        <family val="2"/>
        <charset val="204"/>
        <scheme val="minor"/>
      </font>
    </dxf>
  </rfmt>
  <rfmt sheetId="3" sqref="G60" start="0" length="0">
    <dxf>
      <font>
        <sz val="11"/>
        <color theme="1"/>
        <name val="Calibri"/>
        <family val="2"/>
        <charset val="204"/>
        <scheme val="minor"/>
      </font>
    </dxf>
  </rfmt>
  <rfmt sheetId="3" sqref="H60" start="0" length="0">
    <dxf>
      <font>
        <sz val="11"/>
        <color theme="1"/>
        <name val="Calibri"/>
        <family val="2"/>
        <charset val="204"/>
        <scheme val="minor"/>
      </font>
    </dxf>
  </rfmt>
  <rfmt sheetId="3" sqref="I60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60" start="0" length="0">
    <dxf>
      <font>
        <sz val="11"/>
        <color theme="1"/>
        <name val="Calibri"/>
        <family val="2"/>
        <charset val="204"/>
        <scheme val="minor"/>
      </font>
    </dxf>
  </rfmt>
  <rfmt sheetId="3" sqref="K60" start="0" length="0">
    <dxf>
      <font>
        <sz val="11"/>
        <color theme="1"/>
        <name val="Calibri"/>
        <family val="2"/>
        <charset val="204"/>
        <scheme val="minor"/>
      </font>
    </dxf>
  </rfmt>
  <rfmt sheetId="3" sqref="L60" start="0" length="0">
    <dxf>
      <font>
        <sz val="11"/>
        <color theme="1"/>
        <name val="Calibri"/>
        <family val="2"/>
        <charset val="204"/>
        <scheme val="minor"/>
      </font>
    </dxf>
  </rfmt>
  <rfmt sheetId="3" sqref="M60" start="0" length="0">
    <dxf>
      <font>
        <sz val="11"/>
        <color theme="1"/>
        <name val="Calibri"/>
        <family val="2"/>
        <charset val="204"/>
        <scheme val="minor"/>
      </font>
    </dxf>
  </rfmt>
  <rfmt sheetId="3" sqref="B61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61" start="0" length="0">
    <dxf>
      <font>
        <sz val="11"/>
        <color theme="1"/>
        <name val="Calibri"/>
        <family val="2"/>
        <charset val="204"/>
        <scheme val="minor"/>
      </font>
    </dxf>
  </rfmt>
  <rfmt sheetId="3" sqref="D61" start="0" length="0">
    <dxf>
      <font>
        <sz val="11"/>
        <color theme="1"/>
        <name val="Calibri"/>
        <family val="2"/>
        <charset val="204"/>
        <scheme val="minor"/>
      </font>
    </dxf>
  </rfmt>
  <rfmt sheetId="3" sqref="E61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61" start="0" length="0">
    <dxf>
      <font>
        <sz val="11"/>
        <color theme="1"/>
        <name val="Calibri"/>
        <family val="2"/>
        <charset val="204"/>
        <scheme val="minor"/>
      </font>
    </dxf>
  </rfmt>
  <rfmt sheetId="3" sqref="G61" start="0" length="0">
    <dxf>
      <font>
        <sz val="11"/>
        <color theme="1"/>
        <name val="Calibri"/>
        <family val="2"/>
        <charset val="204"/>
        <scheme val="minor"/>
      </font>
    </dxf>
  </rfmt>
  <rfmt sheetId="3" sqref="H61" start="0" length="0">
    <dxf>
      <font>
        <sz val="11"/>
        <color theme="1"/>
        <name val="Calibri"/>
        <family val="2"/>
        <charset val="204"/>
        <scheme val="minor"/>
      </font>
    </dxf>
  </rfmt>
  <rfmt sheetId="3" sqref="I61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61" start="0" length="0">
    <dxf>
      <font>
        <sz val="11"/>
        <color theme="1"/>
        <name val="Calibri"/>
        <family val="2"/>
        <charset val="204"/>
        <scheme val="minor"/>
      </font>
    </dxf>
  </rfmt>
  <rfmt sheetId="3" sqref="K61" start="0" length="0">
    <dxf>
      <font>
        <sz val="11"/>
        <color theme="1"/>
        <name val="Calibri"/>
        <family val="2"/>
        <charset val="204"/>
        <scheme val="minor"/>
      </font>
    </dxf>
  </rfmt>
  <rfmt sheetId="3" sqref="L61" start="0" length="0">
    <dxf>
      <font>
        <sz val="11"/>
        <color theme="1"/>
        <name val="Calibri"/>
        <family val="2"/>
        <charset val="204"/>
        <scheme val="minor"/>
      </font>
    </dxf>
  </rfmt>
  <rfmt sheetId="3" sqref="M61" start="0" length="0">
    <dxf>
      <font>
        <sz val="11"/>
        <color theme="1"/>
        <name val="Calibri"/>
        <family val="2"/>
        <charset val="204"/>
        <scheme val="minor"/>
      </font>
    </dxf>
  </rfmt>
  <rfmt sheetId="3" sqref="B62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62" start="0" length="0">
    <dxf>
      <font>
        <sz val="11"/>
        <color theme="1"/>
        <name val="Calibri"/>
        <family val="2"/>
        <charset val="204"/>
        <scheme val="minor"/>
      </font>
    </dxf>
  </rfmt>
  <rfmt sheetId="3" sqref="D62" start="0" length="0">
    <dxf>
      <font>
        <sz val="11"/>
        <color theme="1"/>
        <name val="Calibri"/>
        <family val="2"/>
        <charset val="204"/>
        <scheme val="minor"/>
      </font>
    </dxf>
  </rfmt>
  <rfmt sheetId="3" sqref="E62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62" start="0" length="0">
    <dxf>
      <font>
        <sz val="11"/>
        <color theme="1"/>
        <name val="Calibri"/>
        <family val="2"/>
        <charset val="204"/>
        <scheme val="minor"/>
      </font>
    </dxf>
  </rfmt>
  <rfmt sheetId="3" sqref="G62" start="0" length="0">
    <dxf>
      <font>
        <sz val="11"/>
        <color theme="1"/>
        <name val="Calibri"/>
        <family val="2"/>
        <charset val="204"/>
        <scheme val="minor"/>
      </font>
    </dxf>
  </rfmt>
  <rfmt sheetId="3" sqref="H62" start="0" length="0">
    <dxf>
      <font>
        <sz val="11"/>
        <color theme="1"/>
        <name val="Calibri"/>
        <family val="2"/>
        <charset val="204"/>
        <scheme val="minor"/>
      </font>
    </dxf>
  </rfmt>
  <rfmt sheetId="3" sqref="I62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62" start="0" length="0">
    <dxf>
      <font>
        <sz val="11"/>
        <color theme="1"/>
        <name val="Calibri"/>
        <family val="2"/>
        <charset val="204"/>
        <scheme val="minor"/>
      </font>
    </dxf>
  </rfmt>
  <rfmt sheetId="3" sqref="K62" start="0" length="0">
    <dxf>
      <font>
        <sz val="11"/>
        <color theme="1"/>
        <name val="Calibri"/>
        <family val="2"/>
        <charset val="204"/>
        <scheme val="minor"/>
      </font>
    </dxf>
  </rfmt>
  <rfmt sheetId="3" sqref="L62" start="0" length="0">
    <dxf>
      <font>
        <sz val="11"/>
        <color theme="1"/>
        <name val="Calibri"/>
        <family val="2"/>
        <charset val="204"/>
        <scheme val="minor"/>
      </font>
    </dxf>
  </rfmt>
  <rfmt sheetId="3" sqref="M62" start="0" length="0">
    <dxf>
      <font>
        <sz val="11"/>
        <color theme="1"/>
        <name val="Calibri"/>
        <family val="2"/>
        <charset val="204"/>
        <scheme val="minor"/>
      </font>
    </dxf>
  </rfmt>
  <rfmt sheetId="3" sqref="B63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63" start="0" length="0">
    <dxf>
      <font>
        <sz val="11"/>
        <color theme="1"/>
        <name val="Calibri"/>
        <family val="2"/>
        <charset val="204"/>
        <scheme val="minor"/>
      </font>
    </dxf>
  </rfmt>
  <rfmt sheetId="3" sqref="D63" start="0" length="0">
    <dxf>
      <font>
        <sz val="11"/>
        <color theme="1"/>
        <name val="Calibri"/>
        <family val="2"/>
        <charset val="204"/>
        <scheme val="minor"/>
      </font>
    </dxf>
  </rfmt>
  <rfmt sheetId="3" sqref="E63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63" start="0" length="0">
    <dxf>
      <font>
        <sz val="11"/>
        <color theme="1"/>
        <name val="Calibri"/>
        <family val="2"/>
        <charset val="204"/>
        <scheme val="minor"/>
      </font>
    </dxf>
  </rfmt>
  <rfmt sheetId="3" sqref="G63" start="0" length="0">
    <dxf>
      <font>
        <sz val="11"/>
        <color theme="1"/>
        <name val="Calibri"/>
        <family val="2"/>
        <charset val="204"/>
        <scheme val="minor"/>
      </font>
    </dxf>
  </rfmt>
  <rfmt sheetId="3" sqref="H63" start="0" length="0">
    <dxf>
      <font>
        <sz val="11"/>
        <color theme="1"/>
        <name val="Calibri"/>
        <family val="2"/>
        <charset val="204"/>
        <scheme val="minor"/>
      </font>
    </dxf>
  </rfmt>
  <rfmt sheetId="3" sqref="I63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63" start="0" length="0">
    <dxf>
      <font>
        <sz val="11"/>
        <color theme="1"/>
        <name val="Calibri"/>
        <family val="2"/>
        <charset val="204"/>
        <scheme val="minor"/>
      </font>
    </dxf>
  </rfmt>
  <rfmt sheetId="3" sqref="K63" start="0" length="0">
    <dxf>
      <font>
        <sz val="11"/>
        <color theme="1"/>
        <name val="Calibri"/>
        <family val="2"/>
        <charset val="204"/>
        <scheme val="minor"/>
      </font>
    </dxf>
  </rfmt>
  <rfmt sheetId="3" sqref="L63" start="0" length="0">
    <dxf>
      <font>
        <sz val="11"/>
        <color theme="1"/>
        <name val="Calibri"/>
        <family val="2"/>
        <charset val="204"/>
        <scheme val="minor"/>
      </font>
    </dxf>
  </rfmt>
  <rfmt sheetId="3" sqref="M63" start="0" length="0">
    <dxf>
      <font>
        <sz val="11"/>
        <color theme="1"/>
        <name val="Calibri"/>
        <family val="2"/>
        <charset val="204"/>
        <scheme val="minor"/>
      </font>
    </dxf>
  </rfmt>
  <rfmt sheetId="3" sqref="C48" start="0" length="0">
    <dxf>
      <numFmt numFmtId="4" formatCode="#,##0.00"/>
    </dxf>
  </rfmt>
  <rfmt sheetId="3" sqref="D48" start="0" length="0">
    <dxf>
      <numFmt numFmtId="4" formatCode="#,##0.00"/>
    </dxf>
  </rfmt>
  <rfmt sheetId="3" sqref="E48" start="0" length="0">
    <dxf>
      <numFmt numFmtId="4" formatCode="#,##0.00"/>
    </dxf>
  </rfmt>
  <rfmt sheetId="3" sqref="G48" start="0" length="0">
    <dxf>
      <numFmt numFmtId="4" formatCode="#,##0.00"/>
    </dxf>
  </rfmt>
  <rfmt sheetId="3" sqref="I48" start="0" length="0">
    <dxf>
      <numFmt numFmtId="4" formatCode="#,##0.00"/>
    </dxf>
  </rfmt>
  <rfmt sheetId="3" sqref="J48" start="0" length="0">
    <dxf>
      <numFmt numFmtId="4" formatCode="#,##0.00"/>
    </dxf>
  </rfmt>
  <rfmt sheetId="3" sqref="C51" start="0" length="0">
    <dxf>
      <numFmt numFmtId="4" formatCode="#,##0.00"/>
    </dxf>
  </rfmt>
  <rfmt sheetId="3" sqref="E51" start="0" length="0">
    <dxf>
      <numFmt numFmtId="4" formatCode="#,##0.00"/>
    </dxf>
  </rfmt>
  <rfmt sheetId="3" sqref="G51" start="0" length="0">
    <dxf>
      <numFmt numFmtId="4" formatCode="#,##0.00"/>
    </dxf>
  </rfmt>
  <rfmt sheetId="3" sqref="J51" start="0" length="0">
    <dxf>
      <numFmt numFmtId="4" formatCode="#,##0.00"/>
    </dxf>
  </rfmt>
  <rfmt sheetId="3" sqref="C57" start="0" length="0">
    <dxf>
      <numFmt numFmtId="4" formatCode="#,##0.00"/>
    </dxf>
  </rfmt>
  <rfmt sheetId="3" sqref="E57" start="0" length="0">
    <dxf>
      <numFmt numFmtId="4" formatCode="#,##0.00"/>
    </dxf>
  </rfmt>
  <rfmt sheetId="3" sqref="C58" start="0" length="0">
    <dxf>
      <numFmt numFmtId="4" formatCode="#,##0.00"/>
    </dxf>
  </rfmt>
  <rfmt sheetId="3" sqref="C59" start="0" length="0">
    <dxf>
      <numFmt numFmtId="4" formatCode="#,##0.00"/>
    </dxf>
  </rfmt>
  <rfmt sheetId="3" sqref="D59" start="0" length="0">
    <dxf>
      <numFmt numFmtId="4" formatCode="#,##0.00"/>
    </dxf>
  </rfmt>
  <rfmt sheetId="3" sqref="E59" start="0" length="0">
    <dxf>
      <numFmt numFmtId="4" formatCode="#,##0.00"/>
    </dxf>
  </rfmt>
  <rfmt sheetId="3" sqref="C60" start="0" length="0">
    <dxf>
      <numFmt numFmtId="4" formatCode="#,##0.00"/>
    </dxf>
  </rfmt>
  <rfmt sheetId="3" sqref="D60" start="0" length="0">
    <dxf>
      <numFmt numFmtId="4" formatCode="#,##0.00"/>
    </dxf>
  </rfmt>
  <rfmt sheetId="3" sqref="E60" start="0" length="0">
    <dxf>
      <numFmt numFmtId="4" formatCode="#,##0.00"/>
    </dxf>
  </rfmt>
  <rfmt sheetId="3" sqref="G60" start="0" length="0">
    <dxf>
      <numFmt numFmtId="4" formatCode="#,##0.00"/>
    </dxf>
  </rfmt>
  <rfmt sheetId="3" sqref="J60" start="0" length="0">
    <dxf>
      <numFmt numFmtId="4" formatCode="#,##0.00"/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B46" start="0" length="0">
    <dxf>
      <border outline="0">
        <left/>
        <right/>
      </border>
    </dxf>
  </rfmt>
  <rfmt sheetId="3" sqref="B47" start="0" length="0">
    <dxf>
      <border outline="0">
        <left/>
        <right/>
        <bottom/>
      </border>
    </dxf>
  </rfmt>
  <rfmt sheetId="3" sqref="D44" start="0" length="0">
    <dxf>
      <border outline="0">
        <top/>
        <bottom/>
      </border>
    </dxf>
  </rfmt>
  <rfmt sheetId="3" sqref="E44" start="0" length="0">
    <dxf>
      <border outline="0">
        <top/>
        <bottom/>
      </border>
    </dxf>
  </rfmt>
  <rfmt sheetId="3" sqref="F44" start="0" length="0">
    <dxf>
      <border outline="0">
        <top/>
        <bottom/>
      </border>
    </dxf>
  </rfmt>
  <rfmt sheetId="3" sqref="G44" start="0" length="0">
    <dxf>
      <border outline="0">
        <right/>
        <top/>
        <bottom/>
      </border>
    </dxf>
  </rfmt>
  <rfmt sheetId="3" sqref="I44" start="0" length="0">
    <dxf>
      <border outline="0">
        <top/>
        <bottom/>
      </border>
    </dxf>
  </rfmt>
  <rfmt sheetId="3" sqref="J44" start="0" length="0">
    <dxf>
      <border outline="0">
        <top/>
        <bottom/>
      </border>
    </dxf>
  </rfmt>
  <rfmt sheetId="3" sqref="K44" start="0" length="0">
    <dxf>
      <border outline="0">
        <right/>
        <top/>
        <bottom/>
      </border>
    </dxf>
  </rfmt>
  <rfmt sheetId="3" sqref="D46" start="0" length="0">
    <dxf>
      <border outline="0">
        <right/>
      </border>
    </dxf>
  </rfmt>
  <rfmt sheetId="3" sqref="D47" start="0" length="0">
    <dxf>
      <border outline="0">
        <right/>
        <bottom/>
      </border>
    </dxf>
  </rfmt>
  <rfmt sheetId="3" sqref="E46" start="0" length="0">
    <dxf>
      <border outline="0">
        <right/>
      </border>
    </dxf>
  </rfmt>
  <rfmt sheetId="3" sqref="E47" start="0" length="0">
    <dxf>
      <border outline="0">
        <right/>
        <bottom/>
      </border>
    </dxf>
  </rfmt>
  <rfmt sheetId="3" sqref="F46" start="0" length="0">
    <dxf>
      <border outline="0">
        <right/>
      </border>
    </dxf>
  </rfmt>
  <rfmt sheetId="3" sqref="F47" start="0" length="0">
    <dxf>
      <border outline="0">
        <right/>
        <bottom/>
      </border>
    </dxf>
  </rfmt>
  <rfmt sheetId="3" sqref="H45" start="0" length="0">
    <dxf>
      <border outline="0">
        <right/>
      </border>
    </dxf>
  </rfmt>
  <rfmt sheetId="3" sqref="H46" start="0" length="0">
    <dxf>
      <border outline="0">
        <right/>
      </border>
    </dxf>
  </rfmt>
  <rfmt sheetId="3" sqref="H47" start="0" length="0">
    <dxf>
      <border outline="0">
        <right/>
        <bottom/>
      </border>
    </dxf>
  </rfmt>
  <rfmt sheetId="3" sqref="I46" start="0" length="0">
    <dxf>
      <border outline="0">
        <right/>
      </border>
    </dxf>
  </rfmt>
  <rfmt sheetId="3" sqref="I47" start="0" length="0">
    <dxf>
      <border outline="0">
        <right/>
        <bottom/>
      </border>
    </dxf>
  </rfmt>
  <rfmt sheetId="3" sqref="J46" start="0" length="0">
    <dxf>
      <border outline="0">
        <right/>
      </border>
    </dxf>
  </rfmt>
  <rfmt sheetId="3" sqref="J47" start="0" length="0">
    <dxf>
      <border outline="0">
        <right/>
        <bottom/>
      </border>
    </dxf>
  </rfmt>
  <rfmt sheetId="3" sqref="K46" start="0" length="0">
    <dxf>
      <border outline="0">
        <right/>
      </border>
    </dxf>
  </rfmt>
  <rfmt sheetId="3" sqref="K47" start="0" length="0">
    <dxf>
      <border outline="0">
        <right/>
        <bottom/>
      </border>
    </dxf>
  </rfmt>
  <rfmt sheetId="3" sqref="M45" start="0" length="0">
    <dxf>
      <border outline="0">
        <right/>
      </border>
    </dxf>
  </rfmt>
  <rfmt sheetId="3" sqref="M46" start="0" length="0">
    <dxf>
      <border outline="0">
        <right/>
      </border>
    </dxf>
  </rfmt>
  <rfmt sheetId="3" sqref="L47" start="0" length="0">
    <dxf>
      <border outline="0">
        <bottom/>
      </border>
    </dxf>
  </rfmt>
  <rfmt sheetId="3" sqref="M47" start="0" length="0">
    <dxf>
      <border outline="0">
        <right/>
        <bottom/>
      </border>
    </dxf>
  </rfmt>
  <rfmt sheetId="3" sqref="H48" start="0" length="0">
    <dxf>
      <border outline="0">
        <right/>
        <bottom/>
      </border>
    </dxf>
  </rfmt>
  <rfmt sheetId="3" sqref="M48" start="0" length="0">
    <dxf>
      <border outline="0">
        <right/>
        <bottom/>
      </border>
    </dxf>
  </rfmt>
  <rfmt sheetId="3" sqref="H49" start="0" length="0">
    <dxf>
      <border outline="0">
        <right/>
        <bottom/>
      </border>
    </dxf>
  </rfmt>
  <rfmt sheetId="3" sqref="M49" start="0" length="0">
    <dxf>
      <border outline="0">
        <right/>
        <bottom/>
      </border>
    </dxf>
  </rfmt>
  <rfmt sheetId="3" sqref="H50" start="0" length="0">
    <dxf>
      <border outline="0">
        <right/>
        <bottom/>
      </border>
    </dxf>
  </rfmt>
  <rfmt sheetId="3" sqref="M50" start="0" length="0">
    <dxf>
      <border outline="0">
        <right/>
        <bottom/>
      </border>
    </dxf>
  </rfmt>
  <rfmt sheetId="3" sqref="H51" start="0" length="0">
    <dxf>
      <border outline="0">
        <right/>
        <bottom/>
      </border>
    </dxf>
  </rfmt>
  <rfmt sheetId="3" sqref="M51" start="0" length="0">
    <dxf>
      <border outline="0">
        <right/>
        <bottom/>
      </border>
    </dxf>
  </rfmt>
  <rfmt sheetId="3" sqref="H52" start="0" length="0">
    <dxf>
      <border outline="0">
        <right/>
        <bottom/>
      </border>
    </dxf>
  </rfmt>
  <rfmt sheetId="3" sqref="M52" start="0" length="0">
    <dxf>
      <border outline="0">
        <right/>
        <bottom/>
      </border>
    </dxf>
  </rfmt>
  <rfmt sheetId="3" sqref="B54" start="0" length="0">
    <dxf>
      <border outline="0">
        <left/>
        <right/>
      </border>
    </dxf>
  </rfmt>
  <rfmt sheetId="3" sqref="B55" start="0" length="0">
    <dxf>
      <border outline="0">
        <left/>
        <right/>
        <bottom/>
      </border>
    </dxf>
  </rfmt>
  <rfmt sheetId="3" sqref="C54" start="0" length="0">
    <dxf>
      <border outline="0">
        <right/>
      </border>
    </dxf>
  </rfmt>
  <rfmt sheetId="3" sqref="C55" start="0" length="0">
    <dxf>
      <border outline="0">
        <right/>
        <bottom/>
      </border>
    </dxf>
  </rfmt>
  <rfmt sheetId="3" sqref="D54" start="0" length="0">
    <dxf>
      <border outline="0">
        <right/>
      </border>
    </dxf>
  </rfmt>
  <rfmt sheetId="3" sqref="D55" start="0" length="0">
    <dxf>
      <border outline="0">
        <right/>
        <bottom/>
      </border>
    </dxf>
  </rfmt>
  <rfmt sheetId="3" sqref="E54" start="0" length="0">
    <dxf>
      <border outline="0">
        <right/>
      </border>
    </dxf>
  </rfmt>
  <rfmt sheetId="3" sqref="E55" start="0" length="0">
    <dxf>
      <border outline="0">
        <right/>
        <bottom/>
      </border>
    </dxf>
  </rfmt>
  <rfmt sheetId="3" sqref="F54" start="0" length="0">
    <dxf>
      <border outline="0">
        <right/>
      </border>
    </dxf>
  </rfmt>
  <rfmt sheetId="3" sqref="F55" start="0" length="0">
    <dxf>
      <border outline="0">
        <right/>
        <bottom/>
      </border>
    </dxf>
  </rfmt>
  <rfmt sheetId="3" sqref="H53" start="0" length="0">
    <dxf>
      <border outline="0">
        <right/>
      </border>
    </dxf>
  </rfmt>
  <rfmt sheetId="3" sqref="H54" start="0" length="0">
    <dxf>
      <border outline="0">
        <right/>
      </border>
    </dxf>
  </rfmt>
  <rfmt sheetId="3" sqref="H55" start="0" length="0">
    <dxf>
      <border outline="0">
        <right/>
        <bottom/>
      </border>
    </dxf>
  </rfmt>
  <rfmt sheetId="3" sqref="M53" start="0" length="0">
    <dxf>
      <border outline="0">
        <right/>
      </border>
    </dxf>
  </rfmt>
  <rfmt sheetId="3" sqref="M54" start="0" length="0">
    <dxf>
      <border outline="0">
        <right/>
      </border>
    </dxf>
  </rfmt>
  <rfmt sheetId="3" sqref="M55" start="0" length="0">
    <dxf>
      <border outline="0">
        <right/>
        <bottom/>
      </border>
    </dxf>
  </rfmt>
  <rfmt sheetId="3" sqref="H56" start="0" length="0">
    <dxf>
      <border outline="0">
        <right/>
        <bottom/>
      </border>
    </dxf>
  </rfmt>
  <rfmt sheetId="3" sqref="M56" start="0" length="0">
    <dxf>
      <border outline="0">
        <right/>
        <bottom/>
      </border>
    </dxf>
  </rfmt>
  <rfmt sheetId="3" sqref="H57" start="0" length="0">
    <dxf>
      <border outline="0">
        <right/>
        <bottom/>
      </border>
    </dxf>
  </rfmt>
  <rfmt sheetId="3" sqref="M57" start="0" length="0">
    <dxf>
      <border outline="0">
        <right/>
        <bottom/>
      </border>
    </dxf>
  </rfmt>
  <rfmt sheetId="3" sqref="H58" start="0" length="0">
    <dxf>
      <border outline="0">
        <right/>
        <bottom/>
      </border>
    </dxf>
  </rfmt>
  <rfmt sheetId="3" sqref="M58" start="0" length="0">
    <dxf>
      <border outline="0">
        <right/>
        <bottom/>
      </border>
    </dxf>
  </rfmt>
  <rfmt sheetId="3" sqref="H59" start="0" length="0">
    <dxf>
      <border outline="0">
        <right/>
        <bottom/>
      </border>
    </dxf>
  </rfmt>
  <rfmt sheetId="3" sqref="M59" start="0" length="0">
    <dxf>
      <border outline="0">
        <right/>
        <bottom/>
      </border>
    </dxf>
  </rfmt>
  <rfmt sheetId="3" sqref="H60" start="0" length="0">
    <dxf>
      <border outline="0">
        <right/>
        <bottom/>
      </border>
    </dxf>
  </rfmt>
  <rfmt sheetId="3" sqref="M60" start="0" length="0">
    <dxf>
      <border outline="0">
        <right/>
        <bottom/>
      </border>
    </dxf>
  </rfmt>
  <rfmt sheetId="3" sqref="H61" start="0" length="0">
    <dxf>
      <border outline="0">
        <right/>
        <bottom/>
      </border>
    </dxf>
  </rfmt>
  <rfmt sheetId="3" sqref="M61" start="0" length="0">
    <dxf>
      <border outline="0">
        <right/>
        <bottom/>
      </border>
    </dxf>
  </rfmt>
  <rfmt sheetId="3" sqref="H62" start="0" length="0">
    <dxf>
      <border outline="0">
        <right/>
        <bottom/>
      </border>
    </dxf>
  </rfmt>
  <rfmt sheetId="3" sqref="M62" start="0" length="0">
    <dxf>
      <border outline="0">
        <right/>
        <bottom/>
      </border>
    </dxf>
  </rfmt>
  <rfmt sheetId="3" sqref="H63" start="0" length="0">
    <dxf>
      <border outline="0">
        <right/>
        <bottom/>
      </border>
    </dxf>
  </rfmt>
  <rfmt sheetId="3" sqref="M63" start="0" length="0">
    <dxf>
      <border outline="0">
        <right/>
        <bottom/>
      </border>
    </dxf>
  </rfmt>
  <rfmt sheetId="3" xfDxf="1" sqref="B44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D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E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F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G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H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I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J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K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L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M44" start="0" length="0">
    <dxf>
      <alignment vertical="center" wrapText="1"/>
      <border outline="0">
        <bottom style="medium">
          <color indexed="64"/>
        </bottom>
      </border>
    </dxf>
  </rfmt>
  <rfmt sheetId="3" xfDxf="1" sqref="B45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top style="medium">
          <color indexed="64"/>
        </top>
      </border>
    </dxf>
  </rfmt>
  <rfmt sheetId="3" xfDxf="1" sqref="H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top style="medium">
          <color indexed="64"/>
        </top>
      </border>
    </dxf>
  </rfmt>
  <rfmt sheetId="3" xfDxf="1" sqref="I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J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K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L4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</border>
    </dxf>
  </rfmt>
  <rfmt sheetId="3" xfDxf="1" sqref="M45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46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E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F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G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</border>
    </dxf>
  </rfmt>
  <rfmt sheetId="3" xfDxf="1" sqref="H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I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J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K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L46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</border>
    </dxf>
  </rfmt>
  <rfmt sheetId="3" xfDxf="1" sqref="M4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</border>
    </dxf>
  </rfmt>
  <rfmt sheetId="3" xfDxf="1" sqref="B47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bottom style="medium">
          <color indexed="64"/>
        </bottom>
      </border>
    </dxf>
  </rfmt>
  <rfmt sheetId="3" xfDxf="1" sqref="H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I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J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K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L47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4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B48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E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F48" start="0" length="0">
    <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G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J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K48" start="0" length="0">
    <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L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49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4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4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0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0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0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1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1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2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3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D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H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I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M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54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D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E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F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G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H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I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M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B55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D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55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H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I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5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B56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6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6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7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7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7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7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7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8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8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8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8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9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9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0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0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0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1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1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1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2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2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3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834" sId="3" odxf="1" dxf="1">
    <nc r="C66">
      <f>SUM(C49:C63)-C48</f>
    </nc>
    <odxf>
      <numFmt numFmtId="0" formatCode="General"/>
    </odxf>
    <ndxf>
      <numFmt numFmtId="4" formatCode="#,##0.00"/>
    </ndxf>
  </rcc>
  <rcc rId="4835" sId="3" odxf="1" dxf="1">
    <nc r="D66">
      <f>SUM(D49:D63)-D48</f>
    </nc>
    <odxf>
      <numFmt numFmtId="0" formatCode="General"/>
    </odxf>
    <ndxf>
      <numFmt numFmtId="4" formatCode="#,##0.00"/>
    </ndxf>
  </rcc>
  <rcc rId="4836" sId="3" odxf="1" dxf="1">
    <nc r="E66">
      <f>SUM(E49:E63)-E48</f>
    </nc>
    <odxf>
      <numFmt numFmtId="0" formatCode="General"/>
      <fill>
        <patternFill patternType="solid">
          <bgColor rgb="FFFFFF00"/>
        </patternFill>
      </fill>
    </odxf>
    <ndxf>
      <numFmt numFmtId="4" formatCode="#,##0.00"/>
      <fill>
        <patternFill patternType="none">
          <bgColor indexed="65"/>
        </patternFill>
      </fill>
    </ndxf>
  </rcc>
  <rcc rId="4837" sId="3" odxf="1" dxf="1">
    <nc r="F66">
      <f>SUM(F49:F63)-F48</f>
    </nc>
    <odxf>
      <numFmt numFmtId="0" formatCode="General"/>
    </odxf>
    <ndxf>
      <numFmt numFmtId="4" formatCode="#,##0.00"/>
    </ndxf>
  </rcc>
  <rcc rId="4838" sId="3" odxf="1" dxf="1">
    <nc r="G66">
      <f>SUM(G49:G63)-G48</f>
    </nc>
    <odxf>
      <numFmt numFmtId="0" formatCode="General"/>
    </odxf>
    <ndxf>
      <numFmt numFmtId="4" formatCode="#,##0.00"/>
    </ndxf>
  </rcc>
  <rcc rId="4839" sId="3" odxf="1" dxf="1">
    <nc r="H66">
      <f>SUM(H49:H63)-H48</f>
    </nc>
    <odxf>
      <numFmt numFmtId="0" formatCode="General"/>
    </odxf>
    <ndxf>
      <numFmt numFmtId="4" formatCode="#,##0.00"/>
    </ndxf>
  </rcc>
  <rcc rId="4840" sId="3" odxf="1" dxf="1">
    <nc r="I66">
      <f>SUM(I49:I63)-I48</f>
    </nc>
    <odxf>
      <numFmt numFmtId="0" formatCode="General"/>
      <fill>
        <patternFill patternType="solid">
          <bgColor rgb="FFFFFF00"/>
        </patternFill>
      </fill>
    </odxf>
    <ndxf>
      <numFmt numFmtId="4" formatCode="#,##0.00"/>
      <fill>
        <patternFill patternType="none">
          <bgColor indexed="65"/>
        </patternFill>
      </fill>
    </ndxf>
  </rcc>
  <rcc rId="4841" sId="3" odxf="1" dxf="1">
    <nc r="J66">
      <f>SUM(J49:J63)-J48</f>
    </nc>
    <odxf>
      <numFmt numFmtId="0" formatCode="General"/>
    </odxf>
    <ndxf>
      <numFmt numFmtId="4" formatCode="#,##0.00"/>
    </ndxf>
  </rcc>
  <rcc rId="4842" sId="3" odxf="1" dxf="1">
    <nc r="K66">
      <f>SUM(K49:K63)-K48</f>
    </nc>
    <odxf>
      <numFmt numFmtId="0" formatCode="General"/>
    </odxf>
    <ndxf>
      <numFmt numFmtId="4" formatCode="#,##0.00"/>
    </ndxf>
  </rcc>
  <rfmt sheetId="3" sqref="I48" start="0" length="2147483647">
    <dxf>
      <font>
        <color rgb="FFFF0000"/>
      </font>
    </dxf>
  </rfmt>
  <rfmt sheetId="3" sqref="N48" start="0" length="0">
    <dxf>
      <numFmt numFmtId="4" formatCode="#,##0.00"/>
    </dxf>
  </rfmt>
  <rfmt sheetId="3" sqref="C51" start="0" length="0">
    <dxf>
      <numFmt numFmtId="0" formatCode="General"/>
    </dxf>
  </rfmt>
  <rfmt sheetId="3" sqref="C53" start="0" length="0">
    <dxf>
      <border outline="0">
        <left/>
        <top/>
        <bottom style="medium">
          <color indexed="64"/>
        </bottom>
      </border>
    </dxf>
  </rfmt>
  <rfmt sheetId="3" sqref="C54" start="0" length="0">
    <dxf>
      <border outline="0">
        <left/>
        <bottom style="medium">
          <color indexed="64"/>
        </bottom>
      </border>
    </dxf>
  </rfmt>
  <rfmt sheetId="3" sqref="C55" start="0" length="0">
    <dxf>
      <border outline="0">
        <left/>
      </border>
    </dxf>
  </rfmt>
  <rfmt sheetId="3" sqref="C57" start="0" length="0">
    <dxf>
      <numFmt numFmtId="0" formatCode="General"/>
    </dxf>
  </rfmt>
  <rfmt sheetId="3" sqref="C58" start="0" length="0">
    <dxf>
      <numFmt numFmtId="0" formatCode="General"/>
    </dxf>
  </rfmt>
  <rfmt sheetId="3" sqref="C59" start="0" length="0">
    <dxf>
      <numFmt numFmtId="0" formatCode="General"/>
    </dxf>
  </rfmt>
  <rfmt sheetId="3" sqref="C60" start="0" length="0">
    <dxf>
      <numFmt numFmtId="0" formatCode="General"/>
    </dxf>
  </rfmt>
  <rfmt sheetId="3" sqref="G49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H49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G50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H50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G51" start="0" length="0">
    <dxf>
      <font>
        <i/>
        <sz val="10"/>
        <name val="Times New Roman"/>
        <family val="1"/>
        <scheme val="none"/>
      </font>
      <alignment wrapText="1"/>
    </dxf>
  </rfmt>
  <rfmt sheetId="3" sqref="H51" start="0" length="0">
    <dxf>
      <font>
        <i/>
        <sz val="10"/>
        <name val="Times New Roman"/>
        <family val="1"/>
        <scheme val="none"/>
      </font>
      <alignment wrapText="1"/>
    </dxf>
  </rfmt>
  <rfmt sheetId="3" sqref="G52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H52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G53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  <border outline="0">
        <bottom style="medium">
          <color indexed="64"/>
        </bottom>
      </border>
    </dxf>
  </rfmt>
  <rfmt sheetId="3" sqref="H53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  <border outline="0">
        <bottom style="medium">
          <color indexed="64"/>
        </bottom>
      </border>
    </dxf>
  </rfmt>
  <rfmt sheetId="3" sqref="G54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  <border outline="0">
        <top style="medium">
          <color indexed="64"/>
        </top>
        <bottom style="medium">
          <color indexed="64"/>
        </bottom>
      </border>
    </dxf>
  </rfmt>
  <rfmt sheetId="3" sqref="H54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  <border outline="0">
        <top style="medium">
          <color indexed="64"/>
        </top>
        <bottom style="medium">
          <color indexed="64"/>
        </bottom>
      </border>
    </dxf>
  </rfmt>
  <rfmt sheetId="3" sqref="G55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  <border outline="0">
        <top style="medium">
          <color indexed="64"/>
        </top>
      </border>
    </dxf>
  </rfmt>
  <rfmt sheetId="3" sqref="H55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  <border outline="0">
        <top style="medium">
          <color indexed="64"/>
        </top>
      </border>
    </dxf>
  </rfmt>
  <rfmt sheetId="3" sqref="G56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H56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G57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H57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G58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H58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G59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H59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G60" start="0" length="0">
    <dxf>
      <font>
        <i/>
        <sz val="10"/>
        <name val="Times New Roman"/>
        <family val="1"/>
        <scheme val="none"/>
      </font>
      <alignment wrapText="1"/>
    </dxf>
  </rfmt>
  <rfmt sheetId="3" sqref="H60" start="0" length="0">
    <dxf>
      <font>
        <i/>
        <sz val="10"/>
        <name val="Times New Roman"/>
        <family val="1"/>
        <scheme val="none"/>
      </font>
      <alignment wrapText="1"/>
    </dxf>
  </rfmt>
  <rfmt sheetId="3" sqref="G61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H61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G62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H62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G63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H63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J48" start="0" length="0">
    <dxf>
      <font>
        <sz val="10"/>
        <color rgb="FFFF0000"/>
        <name val="Times New Roman"/>
        <family val="1"/>
        <scheme val="none"/>
      </font>
    </dxf>
  </rfmt>
  <rfmt sheetId="3" sqref="K48" start="0" length="0">
    <dxf>
      <font>
        <sz val="10"/>
        <color rgb="FFFF0000"/>
        <name val="Times New Roman"/>
        <family val="1"/>
        <scheme val="none"/>
      </font>
      <numFmt numFmtId="4" formatCode="#,##0.00"/>
    </dxf>
  </rfmt>
  <rfmt sheetId="3" sqref="B44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D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E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F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G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H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I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J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K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L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M44" start="0" length="0">
    <dxf>
      <alignment vertical="bottom" wrapText="0"/>
      <border outline="0">
        <bottom/>
      </border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E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F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G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</border>
    </dxf>
  </rfmt>
  <rfmt sheetId="3" sqref="H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</border>
    </dxf>
  </rfmt>
  <rfmt sheetId="3" sqref="I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J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K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L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46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E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F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G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</border>
    </dxf>
  </rfmt>
  <rfmt sheetId="3" sqref="H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I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J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K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L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47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D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E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F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G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bottom/>
      </border>
    </dxf>
  </rfmt>
  <rfmt sheetId="3" sqref="H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I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J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K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L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B46" start="0" length="0">
    <dxf>
      <border outline="0">
        <left/>
        <right/>
      </border>
    </dxf>
  </rfmt>
  <rfmt sheetId="3" sqref="B47" start="0" length="0">
    <dxf>
      <border outline="0">
        <left/>
        <right/>
        <bottom/>
      </border>
    </dxf>
  </rfmt>
  <rfmt sheetId="3" sqref="D44" start="0" length="0">
    <dxf>
      <border outline="0">
        <top/>
        <bottom/>
      </border>
    </dxf>
  </rfmt>
  <rfmt sheetId="3" sqref="E44" start="0" length="0">
    <dxf>
      <border outline="0">
        <top/>
        <bottom/>
      </border>
    </dxf>
  </rfmt>
  <rfmt sheetId="3" sqref="F44" start="0" length="0">
    <dxf>
      <border outline="0">
        <top/>
        <bottom/>
      </border>
    </dxf>
  </rfmt>
  <rfmt sheetId="3" sqref="G44" start="0" length="0">
    <dxf>
      <border outline="0">
        <right/>
        <top/>
        <bottom/>
      </border>
    </dxf>
  </rfmt>
  <rfmt sheetId="3" sqref="I44" start="0" length="0">
    <dxf>
      <border outline="0">
        <top/>
        <bottom/>
      </border>
    </dxf>
  </rfmt>
  <rfmt sheetId="3" sqref="J44" start="0" length="0">
    <dxf>
      <border outline="0">
        <top/>
        <bottom/>
      </border>
    </dxf>
  </rfmt>
  <rfmt sheetId="3" sqref="K44" start="0" length="0">
    <dxf>
      <border outline="0">
        <right/>
        <top/>
        <bottom/>
      </border>
    </dxf>
  </rfmt>
  <rfmt sheetId="3" sqref="D46" start="0" length="0">
    <dxf>
      <border outline="0">
        <right/>
      </border>
    </dxf>
  </rfmt>
  <rfmt sheetId="3" sqref="D47" start="0" length="0">
    <dxf>
      <border outline="0">
        <right/>
        <bottom/>
      </border>
    </dxf>
  </rfmt>
  <rfmt sheetId="3" sqref="E46" start="0" length="0">
    <dxf>
      <border outline="0">
        <right/>
      </border>
    </dxf>
  </rfmt>
  <rfmt sheetId="3" sqref="E47" start="0" length="0">
    <dxf>
      <border outline="0">
        <right/>
        <bottom/>
      </border>
    </dxf>
  </rfmt>
  <rfmt sheetId="3" sqref="F46" start="0" length="0">
    <dxf>
      <border outline="0">
        <right/>
      </border>
    </dxf>
  </rfmt>
  <rfmt sheetId="3" sqref="F47" start="0" length="0">
    <dxf>
      <border outline="0">
        <right/>
        <bottom/>
      </border>
    </dxf>
  </rfmt>
  <rfmt sheetId="3" sqref="H45" start="0" length="0">
    <dxf>
      <border outline="0">
        <right/>
      </border>
    </dxf>
  </rfmt>
  <rfmt sheetId="3" sqref="H46" start="0" length="0">
    <dxf>
      <border outline="0">
        <right/>
      </border>
    </dxf>
  </rfmt>
  <rfmt sheetId="3" sqref="H47" start="0" length="0">
    <dxf>
      <border outline="0">
        <right/>
        <bottom/>
      </border>
    </dxf>
  </rfmt>
  <rfmt sheetId="3" sqref="I46" start="0" length="0">
    <dxf>
      <border outline="0">
        <right/>
      </border>
    </dxf>
  </rfmt>
  <rfmt sheetId="3" sqref="I47" start="0" length="0">
    <dxf>
      <border outline="0">
        <right/>
        <bottom/>
      </border>
    </dxf>
  </rfmt>
  <rfmt sheetId="3" sqref="J46" start="0" length="0">
    <dxf>
      <border outline="0">
        <right/>
      </border>
    </dxf>
  </rfmt>
  <rfmt sheetId="3" sqref="J47" start="0" length="0">
    <dxf>
      <border outline="0">
        <right/>
        <bottom/>
      </border>
    </dxf>
  </rfmt>
  <rfmt sheetId="3" sqref="K46" start="0" length="0">
    <dxf>
      <border outline="0">
        <right/>
      </border>
    </dxf>
  </rfmt>
  <rfmt sheetId="3" sqref="K47" start="0" length="0">
    <dxf>
      <border outline="0">
        <right/>
        <bottom/>
      </border>
    </dxf>
  </rfmt>
  <rfmt sheetId="3" sqref="M45" start="0" length="0">
    <dxf>
      <border outline="0">
        <right/>
      </border>
    </dxf>
  </rfmt>
  <rfmt sheetId="3" sqref="M46" start="0" length="0">
    <dxf>
      <border outline="0">
        <right/>
      </border>
    </dxf>
  </rfmt>
  <rfmt sheetId="3" sqref="L47" start="0" length="0">
    <dxf>
      <border outline="0">
        <bottom/>
      </border>
    </dxf>
  </rfmt>
  <rfmt sheetId="3" sqref="M47" start="0" length="0">
    <dxf>
      <border outline="0">
        <right/>
        <bottom/>
      </border>
    </dxf>
  </rfmt>
  <rfmt sheetId="3" xfDxf="1" sqref="B44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D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E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F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G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H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I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J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K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L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M44" start="0" length="0">
    <dxf>
      <alignment vertical="center" wrapText="1"/>
      <border outline="0">
        <bottom style="medium">
          <color indexed="64"/>
        </bottom>
      </border>
    </dxf>
  </rfmt>
  <rfmt sheetId="3" xfDxf="1" sqref="B45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top style="medium">
          <color indexed="64"/>
        </top>
      </border>
    </dxf>
  </rfmt>
  <rfmt sheetId="3" xfDxf="1" sqref="H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top style="medium">
          <color indexed="64"/>
        </top>
      </border>
    </dxf>
  </rfmt>
  <rfmt sheetId="3" xfDxf="1" sqref="I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J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K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L4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</border>
    </dxf>
  </rfmt>
  <rfmt sheetId="3" xfDxf="1" sqref="M45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46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E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F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G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</border>
    </dxf>
  </rfmt>
  <rfmt sheetId="3" xfDxf="1" sqref="H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I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J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K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L46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</border>
    </dxf>
  </rfmt>
  <rfmt sheetId="3" xfDxf="1" sqref="M4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</border>
    </dxf>
  </rfmt>
  <rfmt sheetId="3" xfDxf="1" sqref="B47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bottom style="medium">
          <color indexed="64"/>
        </bottom>
      </border>
    </dxf>
  </rfmt>
  <rfmt sheetId="3" xfDxf="1" sqref="H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I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J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K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L47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4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sqref="B44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D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E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F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G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H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I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J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K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L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M44" start="0" length="0">
    <dxf>
      <alignment vertical="bottom" wrapText="0"/>
      <border outline="0">
        <bottom/>
      </border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E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F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G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</border>
    </dxf>
  </rfmt>
  <rfmt sheetId="3" sqref="H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</border>
    </dxf>
  </rfmt>
  <rfmt sheetId="3" sqref="I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J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K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L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46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E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F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G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</border>
    </dxf>
  </rfmt>
  <rfmt sheetId="3" sqref="H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I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J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K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L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47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D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E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F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G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bottom/>
      </border>
    </dxf>
  </rfmt>
  <rfmt sheetId="3" sqref="H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I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J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K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L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48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D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E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F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G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J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K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L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dxf>
  </rfmt>
  <rfmt sheetId="3" sqref="M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  <bottom/>
      </border>
    </dxf>
  </rfmt>
  <rfmt sheetId="3" sqref="B49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49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49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0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0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0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1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1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1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K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2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2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2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3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E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F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G53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3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J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K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L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54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E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F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G54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4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J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K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L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55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E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F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G55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5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56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6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6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7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7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7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7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8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9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E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9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9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0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E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0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60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K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1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1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61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2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2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62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3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3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63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C48" start="0" length="0">
    <dxf>
      <numFmt numFmtId="4" formatCode="#,##0.00"/>
    </dxf>
  </rfmt>
  <rfmt sheetId="3" sqref="D48" start="0" length="0">
    <dxf>
      <numFmt numFmtId="4" formatCode="#,##0.00"/>
    </dxf>
  </rfmt>
  <rfmt sheetId="3" sqref="E48" start="0" length="0">
    <dxf>
      <numFmt numFmtId="4" formatCode="#,##0.00"/>
    </dxf>
  </rfmt>
  <rfmt sheetId="3" sqref="G48" start="0" length="0">
    <dxf>
      <numFmt numFmtId="4" formatCode="#,##0.00"/>
    </dxf>
  </rfmt>
  <rfmt sheetId="3" sqref="I48" start="0" length="0">
    <dxf>
      <numFmt numFmtId="4" formatCode="#,##0.00"/>
    </dxf>
  </rfmt>
  <rfmt sheetId="3" sqref="J48" start="0" length="0">
    <dxf>
      <numFmt numFmtId="4" formatCode="#,##0.00"/>
    </dxf>
  </rfmt>
  <rfmt sheetId="3" sqref="C51" start="0" length="0">
    <dxf>
      <numFmt numFmtId="4" formatCode="#,##0.00"/>
    </dxf>
  </rfmt>
  <rfmt sheetId="3" sqref="E51" start="0" length="0">
    <dxf>
      <numFmt numFmtId="4" formatCode="#,##0.00"/>
    </dxf>
  </rfmt>
  <rfmt sheetId="3" sqref="G51" start="0" length="0">
    <dxf>
      <numFmt numFmtId="4" formatCode="#,##0.00"/>
    </dxf>
  </rfmt>
  <rfmt sheetId="3" sqref="J51" start="0" length="0">
    <dxf>
      <numFmt numFmtId="4" formatCode="#,##0.00"/>
    </dxf>
  </rfmt>
  <rfmt sheetId="3" sqref="C57" start="0" length="0">
    <dxf>
      <numFmt numFmtId="4" formatCode="#,##0.00"/>
    </dxf>
  </rfmt>
  <rfmt sheetId="3" sqref="E57" start="0" length="0">
    <dxf>
      <numFmt numFmtId="4" formatCode="#,##0.00"/>
    </dxf>
  </rfmt>
  <rfmt sheetId="3" sqref="C58" start="0" length="0">
    <dxf>
      <numFmt numFmtId="4" formatCode="#,##0.00"/>
    </dxf>
  </rfmt>
  <rfmt sheetId="3" sqref="C59" start="0" length="0">
    <dxf>
      <numFmt numFmtId="4" formatCode="#,##0.00"/>
    </dxf>
  </rfmt>
  <rfmt sheetId="3" sqref="D59" start="0" length="0">
    <dxf>
      <numFmt numFmtId="4" formatCode="#,##0.00"/>
    </dxf>
  </rfmt>
  <rfmt sheetId="3" sqref="E59" start="0" length="0">
    <dxf>
      <numFmt numFmtId="4" formatCode="#,##0.00"/>
    </dxf>
  </rfmt>
  <rfmt sheetId="3" sqref="C60" start="0" length="0">
    <dxf>
      <numFmt numFmtId="4" formatCode="#,##0.00"/>
    </dxf>
  </rfmt>
  <rfmt sheetId="3" sqref="D60" start="0" length="0">
    <dxf>
      <numFmt numFmtId="4" formatCode="#,##0.00"/>
    </dxf>
  </rfmt>
  <rfmt sheetId="3" sqref="E60" start="0" length="0">
    <dxf>
      <numFmt numFmtId="4" formatCode="#,##0.00"/>
    </dxf>
  </rfmt>
  <rfmt sheetId="3" sqref="G60" start="0" length="0">
    <dxf>
      <numFmt numFmtId="4" formatCode="#,##0.00"/>
    </dxf>
  </rfmt>
  <rfmt sheetId="3" sqref="J60" start="0" length="0">
    <dxf>
      <numFmt numFmtId="4" formatCode="#,##0.00"/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B46" start="0" length="0">
    <dxf>
      <border outline="0">
        <left/>
        <right/>
      </border>
    </dxf>
  </rfmt>
  <rfmt sheetId="3" sqref="B47" start="0" length="0">
    <dxf>
      <border outline="0">
        <left/>
        <right/>
        <bottom/>
      </border>
    </dxf>
  </rfmt>
  <rfmt sheetId="3" sqref="D44" start="0" length="0">
    <dxf>
      <border outline="0">
        <top/>
        <bottom/>
      </border>
    </dxf>
  </rfmt>
  <rfmt sheetId="3" sqref="E44" start="0" length="0">
    <dxf>
      <border outline="0">
        <top/>
        <bottom/>
      </border>
    </dxf>
  </rfmt>
  <rfmt sheetId="3" sqref="F44" start="0" length="0">
    <dxf>
      <border outline="0">
        <top/>
        <bottom/>
      </border>
    </dxf>
  </rfmt>
  <rfmt sheetId="3" sqref="G44" start="0" length="0">
    <dxf>
      <border outline="0">
        <right/>
        <top/>
        <bottom/>
      </border>
    </dxf>
  </rfmt>
  <rfmt sheetId="3" sqref="I44" start="0" length="0">
    <dxf>
      <border outline="0">
        <top/>
        <bottom/>
      </border>
    </dxf>
  </rfmt>
  <rfmt sheetId="3" sqref="J44" start="0" length="0">
    <dxf>
      <border outline="0">
        <top/>
        <bottom/>
      </border>
    </dxf>
  </rfmt>
  <rfmt sheetId="3" sqref="K44" start="0" length="0">
    <dxf>
      <border outline="0">
        <right/>
        <top/>
        <bottom/>
      </border>
    </dxf>
  </rfmt>
  <rfmt sheetId="3" sqref="D46" start="0" length="0">
    <dxf>
      <border outline="0">
        <right/>
      </border>
    </dxf>
  </rfmt>
  <rfmt sheetId="3" sqref="D47" start="0" length="0">
    <dxf>
      <border outline="0">
        <right/>
        <bottom/>
      </border>
    </dxf>
  </rfmt>
  <rfmt sheetId="3" sqref="E46" start="0" length="0">
    <dxf>
      <border outline="0">
        <right/>
      </border>
    </dxf>
  </rfmt>
  <rfmt sheetId="3" sqref="E47" start="0" length="0">
    <dxf>
      <border outline="0">
        <right/>
        <bottom/>
      </border>
    </dxf>
  </rfmt>
  <rfmt sheetId="3" sqref="F46" start="0" length="0">
    <dxf>
      <border outline="0">
        <right/>
      </border>
    </dxf>
  </rfmt>
  <rfmt sheetId="3" sqref="F47" start="0" length="0">
    <dxf>
      <border outline="0">
        <right/>
        <bottom/>
      </border>
    </dxf>
  </rfmt>
  <rfmt sheetId="3" sqref="H45" start="0" length="0">
    <dxf>
      <border outline="0">
        <right/>
      </border>
    </dxf>
  </rfmt>
  <rfmt sheetId="3" sqref="H46" start="0" length="0">
    <dxf>
      <border outline="0">
        <right/>
      </border>
    </dxf>
  </rfmt>
  <rfmt sheetId="3" sqref="H47" start="0" length="0">
    <dxf>
      <border outline="0">
        <right/>
        <bottom/>
      </border>
    </dxf>
  </rfmt>
  <rfmt sheetId="3" sqref="I46" start="0" length="0">
    <dxf>
      <border outline="0">
        <right/>
      </border>
    </dxf>
  </rfmt>
  <rfmt sheetId="3" sqref="I47" start="0" length="0">
    <dxf>
      <border outline="0">
        <right/>
        <bottom/>
      </border>
    </dxf>
  </rfmt>
  <rfmt sheetId="3" sqref="J46" start="0" length="0">
    <dxf>
      <border outline="0">
        <right/>
      </border>
    </dxf>
  </rfmt>
  <rfmt sheetId="3" sqref="J47" start="0" length="0">
    <dxf>
      <border outline="0">
        <right/>
        <bottom/>
      </border>
    </dxf>
  </rfmt>
  <rfmt sheetId="3" sqref="K46" start="0" length="0">
    <dxf>
      <border outline="0">
        <right/>
      </border>
    </dxf>
  </rfmt>
  <rfmt sheetId="3" sqref="K47" start="0" length="0">
    <dxf>
      <border outline="0">
        <right/>
        <bottom/>
      </border>
    </dxf>
  </rfmt>
  <rfmt sheetId="3" sqref="M45" start="0" length="0">
    <dxf>
      <border outline="0">
        <right/>
      </border>
    </dxf>
  </rfmt>
  <rfmt sheetId="3" sqref="M46" start="0" length="0">
    <dxf>
      <border outline="0">
        <right/>
      </border>
    </dxf>
  </rfmt>
  <rfmt sheetId="3" sqref="L47" start="0" length="0">
    <dxf>
      <border outline="0">
        <bottom/>
      </border>
    </dxf>
  </rfmt>
  <rfmt sheetId="3" sqref="M47" start="0" length="0">
    <dxf>
      <border outline="0">
        <right/>
        <bottom/>
      </border>
    </dxf>
  </rfmt>
  <rfmt sheetId="3" sqref="H48" start="0" length="0">
    <dxf>
      <border outline="0">
        <right/>
        <bottom/>
      </border>
    </dxf>
  </rfmt>
  <rfmt sheetId="3" sqref="M48" start="0" length="0">
    <dxf>
      <border outline="0">
        <right/>
        <bottom/>
      </border>
    </dxf>
  </rfmt>
  <rfmt sheetId="3" sqref="H49" start="0" length="0">
    <dxf>
      <border outline="0">
        <right/>
        <bottom/>
      </border>
    </dxf>
  </rfmt>
  <rfmt sheetId="3" sqref="M49" start="0" length="0">
    <dxf>
      <border outline="0">
        <right/>
        <bottom/>
      </border>
    </dxf>
  </rfmt>
  <rfmt sheetId="3" sqref="H50" start="0" length="0">
    <dxf>
      <border outline="0">
        <right/>
        <bottom/>
      </border>
    </dxf>
  </rfmt>
  <rfmt sheetId="3" sqref="M50" start="0" length="0">
    <dxf>
      <border outline="0">
        <right/>
        <bottom/>
      </border>
    </dxf>
  </rfmt>
  <rfmt sheetId="3" sqref="H51" start="0" length="0">
    <dxf>
      <border outline="0">
        <right/>
        <bottom/>
      </border>
    </dxf>
  </rfmt>
  <rfmt sheetId="3" sqref="M51" start="0" length="0">
    <dxf>
      <border outline="0">
        <right/>
        <bottom/>
      </border>
    </dxf>
  </rfmt>
  <rfmt sheetId="3" sqref="H52" start="0" length="0">
    <dxf>
      <border outline="0">
        <right/>
        <bottom/>
      </border>
    </dxf>
  </rfmt>
  <rfmt sheetId="3" sqref="M52" start="0" length="0">
    <dxf>
      <border outline="0">
        <right/>
        <bottom/>
      </border>
    </dxf>
  </rfmt>
  <rfmt sheetId="3" sqref="B54" start="0" length="0">
    <dxf>
      <border outline="0">
        <left/>
        <right/>
      </border>
    </dxf>
  </rfmt>
  <rfmt sheetId="3" sqref="B55" start="0" length="0">
    <dxf>
      <border outline="0">
        <left/>
        <right/>
        <bottom/>
      </border>
    </dxf>
  </rfmt>
  <rfmt sheetId="3" sqref="C54" start="0" length="0">
    <dxf>
      <border outline="0">
        <right/>
      </border>
    </dxf>
  </rfmt>
  <rfmt sheetId="3" sqref="C55" start="0" length="0">
    <dxf>
      <border outline="0">
        <right/>
        <bottom/>
      </border>
    </dxf>
  </rfmt>
  <rfmt sheetId="3" sqref="D54" start="0" length="0">
    <dxf>
      <border outline="0">
        <right/>
      </border>
    </dxf>
  </rfmt>
  <rfmt sheetId="3" sqref="D55" start="0" length="0">
    <dxf>
      <border outline="0">
        <right/>
        <bottom/>
      </border>
    </dxf>
  </rfmt>
  <rfmt sheetId="3" sqref="E54" start="0" length="0">
    <dxf>
      <border outline="0">
        <right/>
      </border>
    </dxf>
  </rfmt>
  <rfmt sheetId="3" sqref="E55" start="0" length="0">
    <dxf>
      <border outline="0">
        <right/>
        <bottom/>
      </border>
    </dxf>
  </rfmt>
  <rfmt sheetId="3" sqref="F54" start="0" length="0">
    <dxf>
      <border outline="0">
        <right/>
      </border>
    </dxf>
  </rfmt>
  <rfmt sheetId="3" sqref="F55" start="0" length="0">
    <dxf>
      <border outline="0">
        <right/>
        <bottom/>
      </border>
    </dxf>
  </rfmt>
  <rfmt sheetId="3" sqref="H53" start="0" length="0">
    <dxf>
      <border outline="0">
        <right/>
      </border>
    </dxf>
  </rfmt>
  <rfmt sheetId="3" sqref="H54" start="0" length="0">
    <dxf>
      <border outline="0">
        <right/>
      </border>
    </dxf>
  </rfmt>
  <rfmt sheetId="3" sqref="H55" start="0" length="0">
    <dxf>
      <border outline="0">
        <right/>
        <bottom/>
      </border>
    </dxf>
  </rfmt>
  <rfmt sheetId="3" sqref="M53" start="0" length="0">
    <dxf>
      <border outline="0">
        <right/>
      </border>
    </dxf>
  </rfmt>
  <rfmt sheetId="3" sqref="M54" start="0" length="0">
    <dxf>
      <border outline="0">
        <right/>
      </border>
    </dxf>
  </rfmt>
  <rfmt sheetId="3" sqref="M55" start="0" length="0">
    <dxf>
      <border outline="0">
        <right/>
        <bottom/>
      </border>
    </dxf>
  </rfmt>
  <rfmt sheetId="3" sqref="H56" start="0" length="0">
    <dxf>
      <border outline="0">
        <right/>
        <bottom/>
      </border>
    </dxf>
  </rfmt>
  <rfmt sheetId="3" sqref="M56" start="0" length="0">
    <dxf>
      <border outline="0">
        <right/>
        <bottom/>
      </border>
    </dxf>
  </rfmt>
  <rfmt sheetId="3" sqref="H57" start="0" length="0">
    <dxf>
      <border outline="0">
        <right/>
        <bottom/>
      </border>
    </dxf>
  </rfmt>
  <rfmt sheetId="3" sqref="M57" start="0" length="0">
    <dxf>
      <border outline="0">
        <right/>
        <bottom/>
      </border>
    </dxf>
  </rfmt>
  <rfmt sheetId="3" sqref="H58" start="0" length="0">
    <dxf>
      <border outline="0">
        <right/>
        <bottom/>
      </border>
    </dxf>
  </rfmt>
  <rfmt sheetId="3" sqref="M58" start="0" length="0">
    <dxf>
      <border outline="0">
        <right/>
        <bottom/>
      </border>
    </dxf>
  </rfmt>
  <rfmt sheetId="3" sqref="H59" start="0" length="0">
    <dxf>
      <border outline="0">
        <right/>
        <bottom/>
      </border>
    </dxf>
  </rfmt>
  <rfmt sheetId="3" sqref="M59" start="0" length="0">
    <dxf>
      <border outline="0">
        <right/>
        <bottom/>
      </border>
    </dxf>
  </rfmt>
  <rfmt sheetId="3" sqref="H60" start="0" length="0">
    <dxf>
      <border outline="0">
        <right/>
        <bottom/>
      </border>
    </dxf>
  </rfmt>
  <rfmt sheetId="3" sqref="M60" start="0" length="0">
    <dxf>
      <border outline="0">
        <right/>
        <bottom/>
      </border>
    </dxf>
  </rfmt>
  <rfmt sheetId="3" sqref="H61" start="0" length="0">
    <dxf>
      <border outline="0">
        <right/>
        <bottom/>
      </border>
    </dxf>
  </rfmt>
  <rfmt sheetId="3" sqref="M61" start="0" length="0">
    <dxf>
      <border outline="0">
        <right/>
        <bottom/>
      </border>
    </dxf>
  </rfmt>
  <rfmt sheetId="3" sqref="H62" start="0" length="0">
    <dxf>
      <border outline="0">
        <right/>
        <bottom/>
      </border>
    </dxf>
  </rfmt>
  <rfmt sheetId="3" sqref="M62" start="0" length="0">
    <dxf>
      <border outline="0">
        <right/>
        <bottom/>
      </border>
    </dxf>
  </rfmt>
  <rfmt sheetId="3" sqref="H63" start="0" length="0">
    <dxf>
      <border outline="0">
        <right/>
        <bottom/>
      </border>
    </dxf>
  </rfmt>
  <rfmt sheetId="3" sqref="M63" start="0" length="0">
    <dxf>
      <border outline="0">
        <right/>
        <bottom/>
      </border>
    </dxf>
  </rfmt>
  <rfmt sheetId="3" xfDxf="1" sqref="B44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D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E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F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G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H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I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J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K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L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M44" start="0" length="0">
    <dxf>
      <alignment vertical="center" wrapText="1"/>
      <border outline="0">
        <bottom style="medium">
          <color indexed="64"/>
        </bottom>
      </border>
    </dxf>
  </rfmt>
  <rfmt sheetId="3" xfDxf="1" sqref="B45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top style="medium">
          <color indexed="64"/>
        </top>
      </border>
    </dxf>
  </rfmt>
  <rfmt sheetId="3" xfDxf="1" sqref="H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top style="medium">
          <color indexed="64"/>
        </top>
      </border>
    </dxf>
  </rfmt>
  <rfmt sheetId="3" xfDxf="1" sqref="I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J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K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L4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</border>
    </dxf>
  </rfmt>
  <rfmt sheetId="3" xfDxf="1" sqref="M45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46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E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F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G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</border>
    </dxf>
  </rfmt>
  <rfmt sheetId="3" xfDxf="1" sqref="H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I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J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K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L46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</border>
    </dxf>
  </rfmt>
  <rfmt sheetId="3" xfDxf="1" sqref="M4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</border>
    </dxf>
  </rfmt>
  <rfmt sheetId="3" xfDxf="1" sqref="B47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bottom style="medium">
          <color indexed="64"/>
        </bottom>
      </border>
    </dxf>
  </rfmt>
  <rfmt sheetId="3" xfDxf="1" sqref="H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I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J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K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L47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4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B48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E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F48" start="0" length="0">
    <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G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J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K48" start="0" length="0">
    <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L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49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4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4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0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0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0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1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1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2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3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D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H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I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M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54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D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E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F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G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H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I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M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B55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D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55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H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I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5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B56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6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6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7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7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7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7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7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8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8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8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8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9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9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9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0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0" start="0" length="0">
    <dxf>
      <font>
        <sz val="10"/>
        <name val="Times New Roman"/>
        <family val="1"/>
        <scheme val="none"/>
      </font>
      <numFmt numFmtId="4" formatCode="#,##0.00"/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0" start="0" length="0">
    <dxf>
      <font>
        <sz val="10"/>
        <name val="Times New Roman"/>
        <family val="1"/>
        <scheme val="none"/>
      </font>
      <numFmt numFmtId="4" formatCode="#,##0.00"/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0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0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1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1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1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2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3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843" sId="3" odxf="1" dxf="1">
    <nc r="O48">
      <f>SUM(I48:K48)-G48</f>
    </nc>
    <ndxf>
      <numFmt numFmtId="4" formatCode="#,##0.00"/>
    </ndxf>
  </rcc>
  <rcc rId="4844" sId="3">
    <nc r="N48">
      <f>SUM(D48:F48)-C48</f>
    </nc>
  </rcc>
  <rcc rId="4845" sId="3" odxf="1" dxf="1">
    <nc r="N49">
      <f>SUM(D49:F49)-C49</f>
    </nc>
    <odxf>
      <numFmt numFmtId="0" formatCode="General"/>
    </odxf>
    <ndxf>
      <numFmt numFmtId="4" formatCode="#,##0.00"/>
    </ndxf>
  </rcc>
  <rcc rId="4846" sId="3" odxf="1" dxf="1">
    <nc r="O49">
      <f>SUM(I49:K49)-G49</f>
    </nc>
    <odxf>
      <numFmt numFmtId="0" formatCode="General"/>
    </odxf>
    <ndxf>
      <numFmt numFmtId="4" formatCode="#,##0.00"/>
    </ndxf>
  </rcc>
  <rcc rId="4847" sId="3" odxf="1" dxf="1">
    <nc r="N50">
      <f>SUM(D50:F50)-C50</f>
    </nc>
    <odxf>
      <numFmt numFmtId="0" formatCode="General"/>
    </odxf>
    <ndxf>
      <numFmt numFmtId="4" formatCode="#,##0.00"/>
    </ndxf>
  </rcc>
  <rcc rId="4848" sId="3" odxf="1" dxf="1">
    <nc r="O50">
      <f>SUM(I50:K50)-G50</f>
    </nc>
    <odxf>
      <numFmt numFmtId="0" formatCode="General"/>
    </odxf>
    <ndxf>
      <numFmt numFmtId="4" formatCode="#,##0.00"/>
    </ndxf>
  </rcc>
  <rcc rId="4849" sId="3" odxf="1" dxf="1">
    <nc r="N51">
      <f>SUM(D51:F51)-C51</f>
    </nc>
    <odxf>
      <numFmt numFmtId="0" formatCode="General"/>
    </odxf>
    <ndxf>
      <numFmt numFmtId="4" formatCode="#,##0.00"/>
    </ndxf>
  </rcc>
  <rcc rId="4850" sId="3" odxf="1" dxf="1">
    <nc r="O51">
      <f>SUM(I51:K51)-G51</f>
    </nc>
    <odxf>
      <numFmt numFmtId="0" formatCode="General"/>
    </odxf>
    <ndxf>
      <numFmt numFmtId="4" formatCode="#,##0.00"/>
    </ndxf>
  </rcc>
  <rcc rId="4851" sId="3" odxf="1" dxf="1">
    <nc r="N52">
      <f>SUM(D52:F52)-C52</f>
    </nc>
    <odxf>
      <numFmt numFmtId="0" formatCode="General"/>
    </odxf>
    <ndxf>
      <numFmt numFmtId="4" formatCode="#,##0.00"/>
    </ndxf>
  </rcc>
  <rcc rId="4852" sId="3" odxf="1" dxf="1">
    <nc r="O52">
      <f>SUM(I52:K52)-G52</f>
    </nc>
    <odxf>
      <numFmt numFmtId="0" formatCode="General"/>
    </odxf>
    <ndxf>
      <numFmt numFmtId="4" formatCode="#,##0.00"/>
    </ndxf>
  </rcc>
  <rcc rId="4853" sId="3" odxf="1" dxf="1">
    <nc r="N53">
      <f>SUM(D53:F53)-C53</f>
    </nc>
    <odxf>
      <numFmt numFmtId="0" formatCode="General"/>
    </odxf>
    <ndxf>
      <numFmt numFmtId="4" formatCode="#,##0.00"/>
    </ndxf>
  </rcc>
  <rcc rId="4854" sId="3" odxf="1" dxf="1">
    <nc r="O53">
      <f>SUM(I53:K53)-G53</f>
    </nc>
    <odxf>
      <numFmt numFmtId="0" formatCode="General"/>
    </odxf>
    <ndxf>
      <numFmt numFmtId="4" formatCode="#,##0.00"/>
    </ndxf>
  </rcc>
  <rcc rId="4855" sId="3" odxf="1" dxf="1">
    <nc r="N54">
      <f>SUM(D54:F54)-C54</f>
    </nc>
    <odxf>
      <numFmt numFmtId="0" formatCode="General"/>
    </odxf>
    <ndxf>
      <numFmt numFmtId="4" formatCode="#,##0.00"/>
    </ndxf>
  </rcc>
  <rcc rId="4856" sId="3" odxf="1" dxf="1">
    <nc r="O54">
      <f>SUM(I54:K54)-G54</f>
    </nc>
    <odxf>
      <numFmt numFmtId="0" formatCode="General"/>
    </odxf>
    <ndxf>
      <numFmt numFmtId="4" formatCode="#,##0.00"/>
    </ndxf>
  </rcc>
  <rcc rId="4857" sId="3" odxf="1" dxf="1">
    <nc r="N55">
      <f>SUM(D55:F55)-C55</f>
    </nc>
    <odxf>
      <numFmt numFmtId="0" formatCode="General"/>
    </odxf>
    <ndxf>
      <numFmt numFmtId="4" formatCode="#,##0.00"/>
    </ndxf>
  </rcc>
  <rcc rId="4858" sId="3" odxf="1" dxf="1">
    <nc r="O55">
      <f>SUM(I55:K55)-G55</f>
    </nc>
    <odxf>
      <numFmt numFmtId="0" formatCode="General"/>
    </odxf>
    <ndxf>
      <numFmt numFmtId="4" formatCode="#,##0.00"/>
    </ndxf>
  </rcc>
  <rcc rId="4859" sId="3" odxf="1" dxf="1">
    <nc r="N56">
      <f>SUM(D56:F56)-C56</f>
    </nc>
    <odxf>
      <numFmt numFmtId="0" formatCode="General"/>
    </odxf>
    <ndxf>
      <numFmt numFmtId="4" formatCode="#,##0.00"/>
    </ndxf>
  </rcc>
  <rcc rId="4860" sId="3" odxf="1" dxf="1">
    <nc r="O56">
      <f>SUM(I56:K56)-G56</f>
    </nc>
    <odxf>
      <numFmt numFmtId="0" formatCode="General"/>
    </odxf>
    <ndxf>
      <numFmt numFmtId="4" formatCode="#,##0.00"/>
    </ndxf>
  </rcc>
  <rcc rId="4861" sId="3" odxf="1" dxf="1">
    <nc r="N57">
      <f>SUM(D57:F57)-C57</f>
    </nc>
    <odxf>
      <numFmt numFmtId="0" formatCode="General"/>
    </odxf>
    <ndxf>
      <numFmt numFmtId="4" formatCode="#,##0.00"/>
    </ndxf>
  </rcc>
  <rcc rId="4862" sId="3" odxf="1" dxf="1">
    <nc r="O57">
      <f>SUM(I57:K57)-G57</f>
    </nc>
    <odxf>
      <numFmt numFmtId="0" formatCode="General"/>
    </odxf>
    <ndxf>
      <numFmt numFmtId="4" formatCode="#,##0.00"/>
    </ndxf>
  </rcc>
  <rcc rId="4863" sId="3" odxf="1" dxf="1">
    <nc r="N58">
      <f>SUM(D58:F58)-C58</f>
    </nc>
    <odxf>
      <numFmt numFmtId="0" formatCode="General"/>
    </odxf>
    <ndxf>
      <numFmt numFmtId="4" formatCode="#,##0.00"/>
    </ndxf>
  </rcc>
  <rcc rId="4864" sId="3" odxf="1" dxf="1">
    <nc r="O58">
      <f>SUM(I58:K58)-G58</f>
    </nc>
    <odxf>
      <numFmt numFmtId="0" formatCode="General"/>
    </odxf>
    <ndxf>
      <numFmt numFmtId="4" formatCode="#,##0.00"/>
    </ndxf>
  </rcc>
  <rcc rId="4865" sId="3" odxf="1" dxf="1">
    <nc r="N59">
      <f>SUM(D59:F59)-C59</f>
    </nc>
    <odxf>
      <numFmt numFmtId="0" formatCode="General"/>
    </odxf>
    <ndxf>
      <numFmt numFmtId="4" formatCode="#,##0.00"/>
    </ndxf>
  </rcc>
  <rcc rId="4866" sId="3" odxf="1" dxf="1">
    <nc r="O59">
      <f>SUM(I59:K59)-G59</f>
    </nc>
    <odxf>
      <numFmt numFmtId="0" formatCode="General"/>
    </odxf>
    <ndxf>
      <numFmt numFmtId="4" formatCode="#,##0.00"/>
    </ndxf>
  </rcc>
  <rcc rId="4867" sId="3" odxf="1" dxf="1">
    <nc r="N60">
      <f>SUM(D60:F60)-C60</f>
    </nc>
    <odxf>
      <numFmt numFmtId="0" formatCode="General"/>
    </odxf>
    <ndxf>
      <numFmt numFmtId="4" formatCode="#,##0.00"/>
    </ndxf>
  </rcc>
  <rcc rId="4868" sId="3" odxf="1" dxf="1">
    <nc r="O60">
      <f>SUM(I60:K60)-G60</f>
    </nc>
    <odxf>
      <numFmt numFmtId="0" formatCode="General"/>
    </odxf>
    <ndxf>
      <numFmt numFmtId="4" formatCode="#,##0.00"/>
    </ndxf>
  </rcc>
  <rcc rId="4869" sId="3" odxf="1" dxf="1">
    <nc r="N61">
      <f>SUM(D61:F61)-C61</f>
    </nc>
    <odxf>
      <numFmt numFmtId="0" formatCode="General"/>
    </odxf>
    <ndxf>
      <numFmt numFmtId="4" formatCode="#,##0.00"/>
    </ndxf>
  </rcc>
  <rcc rId="4870" sId="3" odxf="1" dxf="1">
    <nc r="O61">
      <f>SUM(I61:K61)-G61</f>
    </nc>
    <odxf>
      <numFmt numFmtId="0" formatCode="General"/>
    </odxf>
    <ndxf>
      <numFmt numFmtId="4" formatCode="#,##0.00"/>
    </ndxf>
  </rcc>
  <rcc rId="4871" sId="3" odxf="1" dxf="1">
    <nc r="N62">
      <f>SUM(D62:F62)-C62</f>
    </nc>
    <odxf>
      <numFmt numFmtId="0" formatCode="General"/>
    </odxf>
    <ndxf>
      <numFmt numFmtId="4" formatCode="#,##0.00"/>
    </ndxf>
  </rcc>
  <rcc rId="4872" sId="3" odxf="1" dxf="1">
    <nc r="O62">
      <f>SUM(I62:K62)-G62</f>
    </nc>
    <odxf>
      <numFmt numFmtId="0" formatCode="General"/>
    </odxf>
    <ndxf>
      <numFmt numFmtId="4" formatCode="#,##0.00"/>
    </ndxf>
  </rcc>
  <rcc rId="4873" sId="3" odxf="1" dxf="1">
    <nc r="N63">
      <f>SUM(D63:F63)-C63</f>
    </nc>
    <odxf>
      <numFmt numFmtId="0" formatCode="General"/>
    </odxf>
    <ndxf>
      <numFmt numFmtId="4" formatCode="#,##0.00"/>
    </ndxf>
  </rcc>
  <rcc rId="4874" sId="3" odxf="1" dxf="1">
    <nc r="O63">
      <f>SUM(I63:K63)-G63</f>
    </nc>
    <odxf>
      <numFmt numFmtId="0" formatCode="General"/>
    </odxf>
    <ndxf>
      <numFmt numFmtId="4" formatCode="#,##0.00"/>
    </ndxf>
  </rcc>
  <rfmt sheetId="3" sqref="B44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D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E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F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G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H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I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J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K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L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M44" start="0" length="0">
    <dxf>
      <alignment vertical="bottom" wrapText="0"/>
      <border outline="0">
        <bottom/>
      </border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E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F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G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</border>
    </dxf>
  </rfmt>
  <rfmt sheetId="3" sqref="H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</border>
    </dxf>
  </rfmt>
  <rfmt sheetId="3" sqref="I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J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K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L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46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E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F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G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</border>
    </dxf>
  </rfmt>
  <rfmt sheetId="3" sqref="H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I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J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K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L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47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D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E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F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G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bottom/>
      </border>
    </dxf>
  </rfmt>
  <rfmt sheetId="3" sqref="H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I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J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K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L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48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D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E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F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G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J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K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L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dxf>
  </rfmt>
  <rfmt sheetId="3" sqref="M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  <bottom/>
      </border>
    </dxf>
  </rfmt>
  <rfmt sheetId="3" sqref="B49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0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1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top/>
        <bottom/>
      </border>
    </dxf>
  </rfmt>
  <rfmt sheetId="3" sqref="H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top/>
        <bottom/>
      </border>
    </dxf>
  </rfmt>
  <rfmt sheetId="3" sqref="I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K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2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3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D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E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F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G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H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I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J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K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L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54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D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E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F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G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H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I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J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K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L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55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D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E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F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G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H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I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56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7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7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7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8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8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9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E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0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E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top/>
        <bottom/>
      </border>
    </dxf>
  </rfmt>
  <rfmt sheetId="3" sqref="H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top/>
        <bottom/>
      </border>
    </dxf>
  </rfmt>
  <rfmt sheetId="3" sqref="I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K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1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2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3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C48" start="0" length="0">
    <dxf>
      <numFmt numFmtId="4" formatCode="#,##0.00"/>
    </dxf>
  </rfmt>
  <rfmt sheetId="3" sqref="D48" start="0" length="0">
    <dxf>
      <numFmt numFmtId="4" formatCode="#,##0.00"/>
    </dxf>
  </rfmt>
  <rfmt sheetId="3" sqref="E48" start="0" length="0">
    <dxf>
      <numFmt numFmtId="4" formatCode="#,##0.00"/>
    </dxf>
  </rfmt>
  <rfmt sheetId="3" sqref="G48" start="0" length="0">
    <dxf>
      <numFmt numFmtId="4" formatCode="#,##0.00"/>
    </dxf>
  </rfmt>
  <rfmt sheetId="3" sqref="I48" start="0" length="0">
    <dxf>
      <numFmt numFmtId="4" formatCode="#,##0.00"/>
    </dxf>
  </rfmt>
  <rfmt sheetId="3" sqref="J48" start="0" length="0">
    <dxf>
      <numFmt numFmtId="4" formatCode="#,##0.00"/>
    </dxf>
  </rfmt>
  <rfmt sheetId="3" sqref="C51" start="0" length="0">
    <dxf>
      <numFmt numFmtId="4" formatCode="#,##0.00"/>
    </dxf>
  </rfmt>
  <rfmt sheetId="3" sqref="E51" start="0" length="0">
    <dxf>
      <numFmt numFmtId="4" formatCode="#,##0.00"/>
    </dxf>
  </rfmt>
  <rfmt sheetId="3" sqref="G51" start="0" length="0">
    <dxf>
      <numFmt numFmtId="4" formatCode="#,##0.00"/>
    </dxf>
  </rfmt>
  <rfmt sheetId="3" sqref="J51" start="0" length="0">
    <dxf>
      <numFmt numFmtId="4" formatCode="#,##0.00"/>
    </dxf>
  </rfmt>
  <rfmt sheetId="3" sqref="C57" start="0" length="0">
    <dxf>
      <numFmt numFmtId="4" formatCode="#,##0.00"/>
    </dxf>
  </rfmt>
  <rfmt sheetId="3" sqref="E57" start="0" length="0">
    <dxf>
      <numFmt numFmtId="4" formatCode="#,##0.00"/>
    </dxf>
  </rfmt>
  <rfmt sheetId="3" sqref="C58" start="0" length="0">
    <dxf>
      <numFmt numFmtId="4" formatCode="#,##0.00"/>
    </dxf>
  </rfmt>
  <rfmt sheetId="3" sqref="C59" start="0" length="0">
    <dxf>
      <numFmt numFmtId="4" formatCode="#,##0.00"/>
    </dxf>
  </rfmt>
  <rfmt sheetId="3" sqref="D59" start="0" length="0">
    <dxf>
      <numFmt numFmtId="4" formatCode="#,##0.00"/>
    </dxf>
  </rfmt>
  <rfmt sheetId="3" sqref="E59" start="0" length="0">
    <dxf>
      <numFmt numFmtId="4" formatCode="#,##0.00"/>
    </dxf>
  </rfmt>
  <rfmt sheetId="3" sqref="C60" start="0" length="0">
    <dxf>
      <numFmt numFmtId="4" formatCode="#,##0.00"/>
    </dxf>
  </rfmt>
  <rfmt sheetId="3" sqref="D60" start="0" length="0">
    <dxf>
      <numFmt numFmtId="4" formatCode="#,##0.00"/>
    </dxf>
  </rfmt>
  <rfmt sheetId="3" sqref="E60" start="0" length="0">
    <dxf>
      <numFmt numFmtId="4" formatCode="#,##0.00"/>
    </dxf>
  </rfmt>
  <rfmt sheetId="3" sqref="G60" start="0" length="0">
    <dxf>
      <numFmt numFmtId="4" formatCode="#,##0.00"/>
    </dxf>
  </rfmt>
  <rfmt sheetId="3" sqref="J60" start="0" length="0">
    <dxf>
      <numFmt numFmtId="4" formatCode="#,##0.00"/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B46" start="0" length="0">
    <dxf>
      <border outline="0">
        <left/>
        <right/>
      </border>
    </dxf>
  </rfmt>
  <rfmt sheetId="3" sqref="B47" start="0" length="0">
    <dxf>
      <border outline="0">
        <left/>
        <right/>
        <bottom/>
      </border>
    </dxf>
  </rfmt>
  <rfmt sheetId="3" sqref="D44" start="0" length="0">
    <dxf>
      <border outline="0">
        <top/>
        <bottom/>
      </border>
    </dxf>
  </rfmt>
  <rfmt sheetId="3" sqref="E44" start="0" length="0">
    <dxf>
      <border outline="0">
        <top/>
        <bottom/>
      </border>
    </dxf>
  </rfmt>
  <rfmt sheetId="3" sqref="F44" start="0" length="0">
    <dxf>
      <border outline="0">
        <top/>
        <bottom/>
      </border>
    </dxf>
  </rfmt>
  <rfmt sheetId="3" sqref="G44" start="0" length="0">
    <dxf>
      <border outline="0">
        <right/>
        <top/>
        <bottom/>
      </border>
    </dxf>
  </rfmt>
  <rfmt sheetId="3" sqref="I44" start="0" length="0">
    <dxf>
      <border outline="0">
        <top/>
        <bottom/>
      </border>
    </dxf>
  </rfmt>
  <rfmt sheetId="3" sqref="J44" start="0" length="0">
    <dxf>
      <border outline="0">
        <top/>
        <bottom/>
      </border>
    </dxf>
  </rfmt>
  <rfmt sheetId="3" sqref="K44" start="0" length="0">
    <dxf>
      <border outline="0">
        <right/>
        <top/>
        <bottom/>
      </border>
    </dxf>
  </rfmt>
  <rfmt sheetId="3" sqref="D46" start="0" length="0">
    <dxf>
      <border outline="0">
        <right/>
      </border>
    </dxf>
  </rfmt>
  <rfmt sheetId="3" sqref="D47" start="0" length="0">
    <dxf>
      <border outline="0">
        <right/>
        <bottom/>
      </border>
    </dxf>
  </rfmt>
  <rfmt sheetId="3" sqref="E46" start="0" length="0">
    <dxf>
      <border outline="0">
        <right/>
      </border>
    </dxf>
  </rfmt>
  <rfmt sheetId="3" sqref="E47" start="0" length="0">
    <dxf>
      <border outline="0">
        <right/>
        <bottom/>
      </border>
    </dxf>
  </rfmt>
  <rfmt sheetId="3" sqref="F46" start="0" length="0">
    <dxf>
      <border outline="0">
        <right/>
      </border>
    </dxf>
  </rfmt>
  <rfmt sheetId="3" sqref="F47" start="0" length="0">
    <dxf>
      <border outline="0">
        <right/>
        <bottom/>
      </border>
    </dxf>
  </rfmt>
  <rfmt sheetId="3" sqref="H45" start="0" length="0">
    <dxf>
      <border outline="0">
        <right/>
      </border>
    </dxf>
  </rfmt>
  <rfmt sheetId="3" sqref="H46" start="0" length="0">
    <dxf>
      <border outline="0">
        <right/>
      </border>
    </dxf>
  </rfmt>
  <rfmt sheetId="3" sqref="H47" start="0" length="0">
    <dxf>
      <border outline="0">
        <right/>
        <bottom/>
      </border>
    </dxf>
  </rfmt>
  <rfmt sheetId="3" sqref="I46" start="0" length="0">
    <dxf>
      <border outline="0">
        <right/>
      </border>
    </dxf>
  </rfmt>
  <rfmt sheetId="3" sqref="I47" start="0" length="0">
    <dxf>
      <border outline="0">
        <right/>
        <bottom/>
      </border>
    </dxf>
  </rfmt>
  <rfmt sheetId="3" sqref="J46" start="0" length="0">
    <dxf>
      <border outline="0">
        <right/>
      </border>
    </dxf>
  </rfmt>
  <rfmt sheetId="3" sqref="J47" start="0" length="0">
    <dxf>
      <border outline="0">
        <right/>
        <bottom/>
      </border>
    </dxf>
  </rfmt>
  <rfmt sheetId="3" sqref="K46" start="0" length="0">
    <dxf>
      <border outline="0">
        <right/>
      </border>
    </dxf>
  </rfmt>
  <rfmt sheetId="3" sqref="K47" start="0" length="0">
    <dxf>
      <border outline="0">
        <right/>
        <bottom/>
      </border>
    </dxf>
  </rfmt>
  <rfmt sheetId="3" sqref="M45" start="0" length="0">
    <dxf>
      <border outline="0">
        <right/>
      </border>
    </dxf>
  </rfmt>
  <rfmt sheetId="3" sqref="M46" start="0" length="0">
    <dxf>
      <border outline="0">
        <right/>
      </border>
    </dxf>
  </rfmt>
  <rfmt sheetId="3" sqref="L47" start="0" length="0">
    <dxf>
      <border outline="0">
        <bottom/>
      </border>
    </dxf>
  </rfmt>
  <rfmt sheetId="3" sqref="M47" start="0" length="0">
    <dxf>
      <border outline="0">
        <right/>
        <bottom/>
      </border>
    </dxf>
  </rfmt>
  <rfmt sheetId="3" sqref="H48" start="0" length="0">
    <dxf>
      <border outline="0">
        <right/>
        <bottom/>
      </border>
    </dxf>
  </rfmt>
  <rfmt sheetId="3" sqref="M48" start="0" length="0">
    <dxf>
      <border outline="0">
        <right/>
        <bottom/>
      </border>
    </dxf>
  </rfmt>
  <rfmt sheetId="3" sqref="H49" start="0" length="0">
    <dxf>
      <border outline="0">
        <right/>
        <bottom/>
      </border>
    </dxf>
  </rfmt>
  <rfmt sheetId="3" sqref="M49" start="0" length="0">
    <dxf>
      <border outline="0">
        <right/>
        <bottom/>
      </border>
    </dxf>
  </rfmt>
  <rfmt sheetId="3" sqref="H50" start="0" length="0">
    <dxf>
      <border outline="0">
        <right/>
        <bottom/>
      </border>
    </dxf>
  </rfmt>
  <rfmt sheetId="3" sqref="M50" start="0" length="0">
    <dxf>
      <border outline="0">
        <right/>
        <bottom/>
      </border>
    </dxf>
  </rfmt>
  <rfmt sheetId="3" sqref="H51" start="0" length="0">
    <dxf>
      <border outline="0">
        <right/>
        <bottom/>
      </border>
    </dxf>
  </rfmt>
  <rfmt sheetId="3" sqref="M51" start="0" length="0">
    <dxf>
      <border outline="0">
        <right/>
        <bottom/>
      </border>
    </dxf>
  </rfmt>
  <rfmt sheetId="3" sqref="H52" start="0" length="0">
    <dxf>
      <border outline="0">
        <right/>
        <bottom/>
      </border>
    </dxf>
  </rfmt>
  <rfmt sheetId="3" sqref="M52" start="0" length="0">
    <dxf>
      <border outline="0">
        <right/>
        <bottom/>
      </border>
    </dxf>
  </rfmt>
  <rfmt sheetId="3" sqref="B54" start="0" length="0">
    <dxf>
      <border outline="0">
        <left/>
        <right/>
      </border>
    </dxf>
  </rfmt>
  <rfmt sheetId="3" sqref="B55" start="0" length="0">
    <dxf>
      <border outline="0">
        <left/>
        <right/>
        <bottom/>
      </border>
    </dxf>
  </rfmt>
  <rfmt sheetId="3" sqref="C54" start="0" length="0">
    <dxf>
      <border outline="0">
        <right/>
      </border>
    </dxf>
  </rfmt>
  <rfmt sheetId="3" sqref="C55" start="0" length="0">
    <dxf>
      <border outline="0">
        <right/>
        <bottom/>
      </border>
    </dxf>
  </rfmt>
  <rfmt sheetId="3" sqref="D54" start="0" length="0">
    <dxf>
      <border outline="0">
        <right/>
      </border>
    </dxf>
  </rfmt>
  <rfmt sheetId="3" sqref="D55" start="0" length="0">
    <dxf>
      <border outline="0">
        <right/>
        <bottom/>
      </border>
    </dxf>
  </rfmt>
  <rfmt sheetId="3" sqref="E54" start="0" length="0">
    <dxf>
      <border outline="0">
        <right/>
      </border>
    </dxf>
  </rfmt>
  <rfmt sheetId="3" sqref="E55" start="0" length="0">
    <dxf>
      <border outline="0">
        <right/>
        <bottom/>
      </border>
    </dxf>
  </rfmt>
  <rfmt sheetId="3" sqref="F54" start="0" length="0">
    <dxf>
      <border outline="0">
        <right/>
      </border>
    </dxf>
  </rfmt>
  <rfmt sheetId="3" sqref="F55" start="0" length="0">
    <dxf>
      <border outline="0">
        <right/>
        <bottom/>
      </border>
    </dxf>
  </rfmt>
  <rfmt sheetId="3" sqref="H53" start="0" length="0">
    <dxf>
      <border outline="0">
        <right/>
      </border>
    </dxf>
  </rfmt>
  <rfmt sheetId="3" sqref="H54" start="0" length="0">
    <dxf>
      <border outline="0">
        <right/>
      </border>
    </dxf>
  </rfmt>
  <rfmt sheetId="3" sqref="H55" start="0" length="0">
    <dxf>
      <border outline="0">
        <right/>
        <bottom/>
      </border>
    </dxf>
  </rfmt>
  <rfmt sheetId="3" sqref="M53" start="0" length="0">
    <dxf>
      <border outline="0">
        <right/>
      </border>
    </dxf>
  </rfmt>
  <rfmt sheetId="3" sqref="M54" start="0" length="0">
    <dxf>
      <border outline="0">
        <right/>
      </border>
    </dxf>
  </rfmt>
  <rfmt sheetId="3" sqref="M55" start="0" length="0">
    <dxf>
      <border outline="0">
        <right/>
        <bottom/>
      </border>
    </dxf>
  </rfmt>
  <rfmt sheetId="3" sqref="H56" start="0" length="0">
    <dxf>
      <border outline="0">
        <right/>
        <bottom/>
      </border>
    </dxf>
  </rfmt>
  <rfmt sheetId="3" sqref="M56" start="0" length="0">
    <dxf>
      <border outline="0">
        <right/>
        <bottom/>
      </border>
    </dxf>
  </rfmt>
  <rfmt sheetId="3" sqref="H57" start="0" length="0">
    <dxf>
      <border outline="0">
        <right/>
        <bottom/>
      </border>
    </dxf>
  </rfmt>
  <rfmt sheetId="3" sqref="M57" start="0" length="0">
    <dxf>
      <border outline="0">
        <right/>
        <bottom/>
      </border>
    </dxf>
  </rfmt>
  <rfmt sheetId="3" sqref="H58" start="0" length="0">
    <dxf>
      <border outline="0">
        <right/>
        <bottom/>
      </border>
    </dxf>
  </rfmt>
  <rfmt sheetId="3" sqref="M58" start="0" length="0">
    <dxf>
      <border outline="0">
        <right/>
        <bottom/>
      </border>
    </dxf>
  </rfmt>
  <rfmt sheetId="3" sqref="H59" start="0" length="0">
    <dxf>
      <border outline="0">
        <right/>
        <bottom/>
      </border>
    </dxf>
  </rfmt>
  <rfmt sheetId="3" sqref="M59" start="0" length="0">
    <dxf>
      <border outline="0">
        <right/>
        <bottom/>
      </border>
    </dxf>
  </rfmt>
  <rfmt sheetId="3" sqref="H60" start="0" length="0">
    <dxf>
      <border outline="0">
        <right/>
        <bottom/>
      </border>
    </dxf>
  </rfmt>
  <rfmt sheetId="3" sqref="M60" start="0" length="0">
    <dxf>
      <border outline="0">
        <right/>
        <bottom/>
      </border>
    </dxf>
  </rfmt>
  <rfmt sheetId="3" sqref="H61" start="0" length="0">
    <dxf>
      <border outline="0">
        <right/>
        <bottom/>
      </border>
    </dxf>
  </rfmt>
  <rfmt sheetId="3" sqref="M61" start="0" length="0">
    <dxf>
      <border outline="0">
        <right/>
        <bottom/>
      </border>
    </dxf>
  </rfmt>
  <rfmt sheetId="3" sqref="H62" start="0" length="0">
    <dxf>
      <border outline="0">
        <right/>
        <bottom/>
      </border>
    </dxf>
  </rfmt>
  <rfmt sheetId="3" sqref="M62" start="0" length="0">
    <dxf>
      <border outline="0">
        <right/>
        <bottom/>
      </border>
    </dxf>
  </rfmt>
  <rfmt sheetId="3" sqref="H63" start="0" length="0">
    <dxf>
      <border outline="0">
        <right/>
        <bottom/>
      </border>
    </dxf>
  </rfmt>
  <rfmt sheetId="3" sqref="M63" start="0" length="0">
    <dxf>
      <border outline="0">
        <right/>
        <bottom/>
      </border>
    </dxf>
  </rfmt>
  <rfmt sheetId="3" xfDxf="1" sqref="B44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D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E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F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G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H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I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J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K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L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M44" start="0" length="0">
    <dxf>
      <alignment vertical="center" wrapText="1"/>
      <border outline="0">
        <bottom style="medium">
          <color indexed="64"/>
        </bottom>
      </border>
    </dxf>
  </rfmt>
  <rfmt sheetId="3" xfDxf="1" sqref="B45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top style="medium">
          <color indexed="64"/>
        </top>
      </border>
    </dxf>
  </rfmt>
  <rfmt sheetId="3" xfDxf="1" sqref="H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top style="medium">
          <color indexed="64"/>
        </top>
      </border>
    </dxf>
  </rfmt>
  <rfmt sheetId="3" xfDxf="1" sqref="I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J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K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L4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</border>
    </dxf>
  </rfmt>
  <rfmt sheetId="3" xfDxf="1" sqref="M45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46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E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F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G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</border>
    </dxf>
  </rfmt>
  <rfmt sheetId="3" xfDxf="1" sqref="H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I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J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K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L46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</border>
    </dxf>
  </rfmt>
  <rfmt sheetId="3" xfDxf="1" sqref="M4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</border>
    </dxf>
  </rfmt>
  <rfmt sheetId="3" xfDxf="1" sqref="B47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bottom style="medium">
          <color indexed="64"/>
        </bottom>
      </border>
    </dxf>
  </rfmt>
  <rfmt sheetId="3" xfDxf="1" sqref="H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I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J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K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L47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4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B48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E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F48" start="0" length="0">
    <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G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J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K48" start="0" length="0">
    <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L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49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4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4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0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0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0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1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1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2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3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D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H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I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M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54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D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E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F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G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H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I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M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B55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D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55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H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I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5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B56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6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6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7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7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7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7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7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8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8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8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8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9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9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9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0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0" start="0" length="0">
    <dxf>
      <font>
        <sz val="10"/>
        <name val="Times New Roman"/>
        <family val="1"/>
        <scheme val="none"/>
      </font>
      <numFmt numFmtId="4" formatCode="#,##0.00"/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0" start="0" length="0">
    <dxf>
      <font>
        <sz val="10"/>
        <name val="Times New Roman"/>
        <family val="1"/>
        <scheme val="none"/>
      </font>
      <numFmt numFmtId="4" formatCode="#,##0.00"/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0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0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1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1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1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2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3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875" sId="3">
    <nc r="P48">
      <f>G48/C48*100-L48</f>
    </nc>
  </rcc>
  <rfmt sheetId="3" sqref="P48">
    <dxf>
      <numFmt numFmtId="170" formatCode="0.00000"/>
    </dxf>
  </rfmt>
  <rfmt sheetId="3" sqref="P48">
    <dxf>
      <numFmt numFmtId="171" formatCode="0.0000"/>
    </dxf>
  </rfmt>
  <rfmt sheetId="3" sqref="P48">
    <dxf>
      <numFmt numFmtId="172" formatCode="0.000"/>
    </dxf>
  </rfmt>
  <rfmt sheetId="3" sqref="P48">
    <dxf>
      <numFmt numFmtId="2" formatCode="0.00"/>
    </dxf>
  </rfmt>
  <rfmt sheetId="3" sqref="P48">
    <dxf>
      <numFmt numFmtId="173" formatCode="0.0"/>
    </dxf>
  </rfmt>
  <rcc rId="4876" sId="3" odxf="1" dxf="1">
    <nc r="P49">
      <f>G49/C49*100-L49</f>
    </nc>
    <odxf>
      <numFmt numFmtId="0" formatCode="General"/>
    </odxf>
    <ndxf>
      <numFmt numFmtId="173" formatCode="0.0"/>
    </ndxf>
  </rcc>
  <rcc rId="4877" sId="3" odxf="1" dxf="1">
    <nc r="P50">
      <f>G50/C50*100-L50</f>
    </nc>
    <odxf>
      <numFmt numFmtId="0" formatCode="General"/>
    </odxf>
    <ndxf>
      <numFmt numFmtId="173" formatCode="0.0"/>
    </ndxf>
  </rcc>
  <rcc rId="4878" sId="3" odxf="1" dxf="1">
    <nc r="P51">
      <f>G51/C51*100-L51</f>
    </nc>
    <odxf>
      <numFmt numFmtId="0" formatCode="General"/>
    </odxf>
    <ndxf>
      <numFmt numFmtId="173" formatCode="0.0"/>
    </ndxf>
  </rcc>
  <rcc rId="4879" sId="3" odxf="1" dxf="1">
    <nc r="P52">
      <f>G52/C52*100-L52</f>
    </nc>
    <odxf>
      <numFmt numFmtId="0" formatCode="General"/>
    </odxf>
    <ndxf>
      <numFmt numFmtId="173" formatCode="0.0"/>
    </ndxf>
  </rcc>
  <rcc rId="4880" sId="3" odxf="1" dxf="1">
    <nc r="P53">
      <f>G53/C53*100-L53</f>
    </nc>
    <odxf>
      <numFmt numFmtId="0" formatCode="General"/>
    </odxf>
    <ndxf>
      <numFmt numFmtId="173" formatCode="0.0"/>
    </ndxf>
  </rcc>
  <rfmt sheetId="3" sqref="P54" start="0" length="0">
    <dxf>
      <numFmt numFmtId="173" formatCode="0.0"/>
    </dxf>
  </rfmt>
  <rfmt sheetId="3" sqref="P55" start="0" length="0">
    <dxf>
      <numFmt numFmtId="173" formatCode="0.0"/>
    </dxf>
  </rfmt>
  <rcc rId="4881" sId="3" odxf="1" dxf="1">
    <nc r="P56">
      <f>G56/C56*100-L56</f>
    </nc>
    <odxf>
      <numFmt numFmtId="0" formatCode="General"/>
    </odxf>
    <ndxf>
      <numFmt numFmtId="173" formatCode="0.0"/>
    </ndxf>
  </rcc>
  <rcc rId="4882" sId="3" odxf="1" dxf="1">
    <nc r="P57">
      <f>G57/C57*100-L57</f>
    </nc>
    <odxf>
      <numFmt numFmtId="0" formatCode="General"/>
    </odxf>
    <ndxf>
      <numFmt numFmtId="173" formatCode="0.0"/>
    </ndxf>
  </rcc>
  <rcc rId="4883" sId="3" odxf="1" dxf="1">
    <nc r="P58">
      <f>G58/C58*100-L58</f>
    </nc>
    <odxf>
      <numFmt numFmtId="0" formatCode="General"/>
    </odxf>
    <ndxf>
      <numFmt numFmtId="173" formatCode="0.0"/>
    </ndxf>
  </rcc>
  <rcc rId="4884" sId="3" odxf="1" dxf="1">
    <nc r="P59">
      <f>G59/C59*100-L59</f>
    </nc>
    <odxf>
      <numFmt numFmtId="0" formatCode="General"/>
    </odxf>
    <ndxf>
      <numFmt numFmtId="173" formatCode="0.0"/>
    </ndxf>
  </rcc>
  <rcc rId="4885" sId="3" odxf="1" dxf="1">
    <nc r="P60">
      <f>G60/C60*100-L60</f>
    </nc>
    <odxf>
      <numFmt numFmtId="0" formatCode="General"/>
    </odxf>
    <ndxf>
      <numFmt numFmtId="173" formatCode="0.0"/>
    </ndxf>
  </rcc>
  <rcc rId="4886" sId="3" odxf="1" dxf="1">
    <nc r="P61">
      <f>G61/C61*100-L61</f>
    </nc>
    <odxf>
      <numFmt numFmtId="0" formatCode="General"/>
    </odxf>
    <ndxf>
      <numFmt numFmtId="173" formatCode="0.0"/>
    </ndxf>
  </rcc>
  <rcc rId="4887" sId="3" odxf="1" dxf="1">
    <nc r="P62">
      <f>G62/C62*100-L62</f>
    </nc>
    <odxf>
      <numFmt numFmtId="0" formatCode="General"/>
    </odxf>
    <ndxf>
      <numFmt numFmtId="173" formatCode="0.0"/>
    </ndxf>
  </rcc>
  <rcc rId="4888" sId="3" odxf="1" dxf="1">
    <nc r="P63">
      <f>G63/C63*100-L63</f>
    </nc>
    <odxf>
      <numFmt numFmtId="0" formatCode="General"/>
    </odxf>
    <ndxf>
      <numFmt numFmtId="173" formatCode="0.0"/>
    </ndxf>
  </rcc>
  <rcc rId="4889" sId="3">
    <nc r="Q50">
      <f>G50/C50</f>
    </nc>
  </rcc>
  <rcc rId="4890" sId="3">
    <nc r="Q52">
      <f>G52/C52</f>
    </nc>
  </rcc>
  <rfmt sheetId="3" sqref="B44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D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E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F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G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H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I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J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K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L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M44" start="0" length="0">
    <dxf>
      <alignment vertical="bottom" wrapText="0"/>
      <border outline="0">
        <bottom/>
      </border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E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F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G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</border>
    </dxf>
  </rfmt>
  <rfmt sheetId="3" sqref="H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</border>
    </dxf>
  </rfmt>
  <rfmt sheetId="3" sqref="I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J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K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L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46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E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F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G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</border>
    </dxf>
  </rfmt>
  <rfmt sheetId="3" sqref="H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I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J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K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L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47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D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E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F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G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bottom/>
      </border>
    </dxf>
  </rfmt>
  <rfmt sheetId="3" sqref="H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I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J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K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L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48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D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E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F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G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J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K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L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dxf>
  </rfmt>
  <rfmt sheetId="3" sqref="M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  <bottom/>
      </border>
    </dxf>
  </rfmt>
  <rfmt sheetId="3" sqref="B49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0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1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top/>
        <bottom/>
      </border>
    </dxf>
  </rfmt>
  <rfmt sheetId="3" sqref="H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top/>
        <bottom/>
      </border>
    </dxf>
  </rfmt>
  <rfmt sheetId="3" sqref="I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K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2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3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D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E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F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G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H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I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J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K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L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54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D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E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F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G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H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I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J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K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L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55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D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E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F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G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H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I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56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7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7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7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8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8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9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E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0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E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top/>
        <bottom/>
      </border>
    </dxf>
  </rfmt>
  <rfmt sheetId="3" sqref="H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top/>
        <bottom/>
      </border>
    </dxf>
  </rfmt>
  <rfmt sheetId="3" sqref="I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K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1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2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3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C48" start="0" length="0">
    <dxf>
      <numFmt numFmtId="4" formatCode="#,##0.00"/>
    </dxf>
  </rfmt>
  <rfmt sheetId="3" sqref="D48" start="0" length="0">
    <dxf>
      <numFmt numFmtId="4" formatCode="#,##0.00"/>
    </dxf>
  </rfmt>
  <rfmt sheetId="3" sqref="E48" start="0" length="0">
    <dxf>
      <numFmt numFmtId="4" formatCode="#,##0.00"/>
    </dxf>
  </rfmt>
  <rfmt sheetId="3" sqref="G48" start="0" length="0">
    <dxf>
      <numFmt numFmtId="4" formatCode="#,##0.00"/>
    </dxf>
  </rfmt>
  <rfmt sheetId="3" sqref="I48" start="0" length="0">
    <dxf>
      <numFmt numFmtId="4" formatCode="#,##0.00"/>
    </dxf>
  </rfmt>
  <rfmt sheetId="3" sqref="J48" start="0" length="0">
    <dxf>
      <numFmt numFmtId="4" formatCode="#,##0.00"/>
    </dxf>
  </rfmt>
  <rfmt sheetId="3" sqref="C51" start="0" length="0">
    <dxf>
      <numFmt numFmtId="4" formatCode="#,##0.00"/>
    </dxf>
  </rfmt>
  <rfmt sheetId="3" sqref="E51" start="0" length="0">
    <dxf>
      <numFmt numFmtId="4" formatCode="#,##0.00"/>
    </dxf>
  </rfmt>
  <rfmt sheetId="3" sqref="G51" start="0" length="0">
    <dxf>
      <numFmt numFmtId="4" formatCode="#,##0.00"/>
    </dxf>
  </rfmt>
  <rfmt sheetId="3" sqref="J51" start="0" length="0">
    <dxf>
      <numFmt numFmtId="4" formatCode="#,##0.00"/>
    </dxf>
  </rfmt>
  <rfmt sheetId="3" sqref="C57" start="0" length="0">
    <dxf>
      <numFmt numFmtId="4" formatCode="#,##0.00"/>
    </dxf>
  </rfmt>
  <rfmt sheetId="3" sqref="E57" start="0" length="0">
    <dxf>
      <numFmt numFmtId="4" formatCode="#,##0.00"/>
    </dxf>
  </rfmt>
  <rfmt sheetId="3" sqref="C58" start="0" length="0">
    <dxf>
      <numFmt numFmtId="4" formatCode="#,##0.00"/>
    </dxf>
  </rfmt>
  <rfmt sheetId="3" sqref="C59" start="0" length="0">
    <dxf>
      <numFmt numFmtId="4" formatCode="#,##0.00"/>
    </dxf>
  </rfmt>
  <rfmt sheetId="3" sqref="D59" start="0" length="0">
    <dxf>
      <numFmt numFmtId="4" formatCode="#,##0.00"/>
    </dxf>
  </rfmt>
  <rfmt sheetId="3" sqref="E59" start="0" length="0">
    <dxf>
      <numFmt numFmtId="4" formatCode="#,##0.00"/>
    </dxf>
  </rfmt>
  <rfmt sheetId="3" sqref="C60" start="0" length="0">
    <dxf>
      <numFmt numFmtId="4" formatCode="#,##0.00"/>
    </dxf>
  </rfmt>
  <rfmt sheetId="3" sqref="D60" start="0" length="0">
    <dxf>
      <numFmt numFmtId="4" formatCode="#,##0.00"/>
    </dxf>
  </rfmt>
  <rfmt sheetId="3" sqref="E60" start="0" length="0">
    <dxf>
      <numFmt numFmtId="4" formatCode="#,##0.00"/>
    </dxf>
  </rfmt>
  <rfmt sheetId="3" sqref="G60" start="0" length="0">
    <dxf>
      <numFmt numFmtId="4" formatCode="#,##0.00"/>
    </dxf>
  </rfmt>
  <rfmt sheetId="3" sqref="J60" start="0" length="0">
    <dxf>
      <numFmt numFmtId="4" formatCode="#,##0.00"/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B46" start="0" length="0">
    <dxf>
      <border outline="0">
        <left/>
        <right/>
      </border>
    </dxf>
  </rfmt>
  <rfmt sheetId="3" sqref="B47" start="0" length="0">
    <dxf>
      <border outline="0">
        <left/>
        <right/>
        <bottom/>
      </border>
    </dxf>
  </rfmt>
  <rfmt sheetId="3" sqref="D44" start="0" length="0">
    <dxf>
      <border outline="0">
        <top/>
        <bottom/>
      </border>
    </dxf>
  </rfmt>
  <rfmt sheetId="3" sqref="E44" start="0" length="0">
    <dxf>
      <border outline="0">
        <top/>
        <bottom/>
      </border>
    </dxf>
  </rfmt>
  <rfmt sheetId="3" sqref="F44" start="0" length="0">
    <dxf>
      <border outline="0">
        <top/>
        <bottom/>
      </border>
    </dxf>
  </rfmt>
  <rfmt sheetId="3" sqref="G44" start="0" length="0">
    <dxf>
      <border outline="0">
        <right/>
        <top/>
        <bottom/>
      </border>
    </dxf>
  </rfmt>
  <rfmt sheetId="3" sqref="I44" start="0" length="0">
    <dxf>
      <border outline="0">
        <top/>
        <bottom/>
      </border>
    </dxf>
  </rfmt>
  <rfmt sheetId="3" sqref="J44" start="0" length="0">
    <dxf>
      <border outline="0">
        <top/>
        <bottom/>
      </border>
    </dxf>
  </rfmt>
  <rfmt sheetId="3" sqref="K44" start="0" length="0">
    <dxf>
      <border outline="0">
        <right/>
        <top/>
        <bottom/>
      </border>
    </dxf>
  </rfmt>
  <rfmt sheetId="3" sqref="D46" start="0" length="0">
    <dxf>
      <border outline="0">
        <right/>
      </border>
    </dxf>
  </rfmt>
  <rfmt sheetId="3" sqref="D47" start="0" length="0">
    <dxf>
      <border outline="0">
        <right/>
        <bottom/>
      </border>
    </dxf>
  </rfmt>
  <rfmt sheetId="3" sqref="E46" start="0" length="0">
    <dxf>
      <border outline="0">
        <right/>
      </border>
    </dxf>
  </rfmt>
  <rfmt sheetId="3" sqref="E47" start="0" length="0">
    <dxf>
      <border outline="0">
        <right/>
        <bottom/>
      </border>
    </dxf>
  </rfmt>
  <rfmt sheetId="3" sqref="F46" start="0" length="0">
    <dxf>
      <border outline="0">
        <right/>
      </border>
    </dxf>
  </rfmt>
  <rfmt sheetId="3" sqref="F47" start="0" length="0">
    <dxf>
      <border outline="0">
        <right/>
        <bottom/>
      </border>
    </dxf>
  </rfmt>
  <rfmt sheetId="3" sqref="H45" start="0" length="0">
    <dxf>
      <border outline="0">
        <right/>
      </border>
    </dxf>
  </rfmt>
  <rfmt sheetId="3" sqref="H46" start="0" length="0">
    <dxf>
      <border outline="0">
        <right/>
      </border>
    </dxf>
  </rfmt>
  <rfmt sheetId="3" sqref="H47" start="0" length="0">
    <dxf>
      <border outline="0">
        <right/>
        <bottom/>
      </border>
    </dxf>
  </rfmt>
  <rfmt sheetId="3" sqref="I46" start="0" length="0">
    <dxf>
      <border outline="0">
        <right/>
      </border>
    </dxf>
  </rfmt>
  <rfmt sheetId="3" sqref="I47" start="0" length="0">
    <dxf>
      <border outline="0">
        <right/>
        <bottom/>
      </border>
    </dxf>
  </rfmt>
  <rfmt sheetId="3" sqref="J46" start="0" length="0">
    <dxf>
      <border outline="0">
        <right/>
      </border>
    </dxf>
  </rfmt>
  <rfmt sheetId="3" sqref="J47" start="0" length="0">
    <dxf>
      <border outline="0">
        <right/>
        <bottom/>
      </border>
    </dxf>
  </rfmt>
  <rfmt sheetId="3" sqref="K46" start="0" length="0">
    <dxf>
      <border outline="0">
        <right/>
      </border>
    </dxf>
  </rfmt>
  <rfmt sheetId="3" sqref="K47" start="0" length="0">
    <dxf>
      <border outline="0">
        <right/>
        <bottom/>
      </border>
    </dxf>
  </rfmt>
  <rfmt sheetId="3" sqref="M45" start="0" length="0">
    <dxf>
      <border outline="0">
        <right/>
      </border>
    </dxf>
  </rfmt>
  <rfmt sheetId="3" sqref="M46" start="0" length="0">
    <dxf>
      <border outline="0">
        <right/>
      </border>
    </dxf>
  </rfmt>
  <rfmt sheetId="3" sqref="L47" start="0" length="0">
    <dxf>
      <border outline="0">
        <bottom/>
      </border>
    </dxf>
  </rfmt>
  <rfmt sheetId="3" sqref="M47" start="0" length="0">
    <dxf>
      <border outline="0">
        <right/>
        <bottom/>
      </border>
    </dxf>
  </rfmt>
  <rfmt sheetId="3" sqref="H48" start="0" length="0">
    <dxf>
      <border outline="0">
        <right/>
        <bottom/>
      </border>
    </dxf>
  </rfmt>
  <rfmt sheetId="3" sqref="M48" start="0" length="0">
    <dxf>
      <border outline="0">
        <right/>
        <bottom/>
      </border>
    </dxf>
  </rfmt>
  <rfmt sheetId="3" sqref="H49" start="0" length="0">
    <dxf>
      <border outline="0">
        <right/>
        <bottom/>
      </border>
    </dxf>
  </rfmt>
  <rfmt sheetId="3" sqref="M49" start="0" length="0">
    <dxf>
      <border outline="0">
        <right/>
        <bottom/>
      </border>
    </dxf>
  </rfmt>
  <rfmt sheetId="3" sqref="H50" start="0" length="0">
    <dxf>
      <border outline="0">
        <right/>
        <bottom/>
      </border>
    </dxf>
  </rfmt>
  <rfmt sheetId="3" sqref="M50" start="0" length="0">
    <dxf>
      <border outline="0">
        <right/>
        <bottom/>
      </border>
    </dxf>
  </rfmt>
  <rfmt sheetId="3" sqref="H51" start="0" length="0">
    <dxf>
      <border outline="0">
        <right/>
        <bottom/>
      </border>
    </dxf>
  </rfmt>
  <rfmt sheetId="3" sqref="M51" start="0" length="0">
    <dxf>
      <border outline="0">
        <right/>
        <bottom/>
      </border>
    </dxf>
  </rfmt>
  <rfmt sheetId="3" sqref="H52" start="0" length="0">
    <dxf>
      <border outline="0">
        <right/>
        <bottom/>
      </border>
    </dxf>
  </rfmt>
  <rfmt sheetId="3" sqref="M52" start="0" length="0">
    <dxf>
      <border outline="0">
        <right/>
        <bottom/>
      </border>
    </dxf>
  </rfmt>
  <rfmt sheetId="3" sqref="B54" start="0" length="0">
    <dxf>
      <border outline="0">
        <left/>
        <right/>
      </border>
    </dxf>
  </rfmt>
  <rfmt sheetId="3" sqref="B55" start="0" length="0">
    <dxf>
      <border outline="0">
        <left/>
        <right/>
        <bottom/>
      </border>
    </dxf>
  </rfmt>
  <rfmt sheetId="3" sqref="C54" start="0" length="0">
    <dxf>
      <border outline="0">
        <right/>
      </border>
    </dxf>
  </rfmt>
  <rfmt sheetId="3" sqref="C55" start="0" length="0">
    <dxf>
      <border outline="0">
        <right/>
        <bottom/>
      </border>
    </dxf>
  </rfmt>
  <rfmt sheetId="3" sqref="D54" start="0" length="0">
    <dxf>
      <border outline="0">
        <right/>
      </border>
    </dxf>
  </rfmt>
  <rfmt sheetId="3" sqref="D55" start="0" length="0">
    <dxf>
      <border outline="0">
        <right/>
        <bottom/>
      </border>
    </dxf>
  </rfmt>
  <rfmt sheetId="3" sqref="E54" start="0" length="0">
    <dxf>
      <border outline="0">
        <right/>
      </border>
    </dxf>
  </rfmt>
  <rfmt sheetId="3" sqref="E55" start="0" length="0">
    <dxf>
      <border outline="0">
        <right/>
        <bottom/>
      </border>
    </dxf>
  </rfmt>
  <rfmt sheetId="3" sqref="F54" start="0" length="0">
    <dxf>
      <border outline="0">
        <right/>
      </border>
    </dxf>
  </rfmt>
  <rfmt sheetId="3" sqref="F55" start="0" length="0">
    <dxf>
      <border outline="0">
        <right/>
        <bottom/>
      </border>
    </dxf>
  </rfmt>
  <rfmt sheetId="3" sqref="H53" start="0" length="0">
    <dxf>
      <border outline="0">
        <right/>
      </border>
    </dxf>
  </rfmt>
  <rfmt sheetId="3" sqref="H54" start="0" length="0">
    <dxf>
      <border outline="0">
        <right/>
      </border>
    </dxf>
  </rfmt>
  <rfmt sheetId="3" sqref="H55" start="0" length="0">
    <dxf>
      <border outline="0">
        <right/>
        <bottom/>
      </border>
    </dxf>
  </rfmt>
  <rfmt sheetId="3" sqref="M53" start="0" length="0">
    <dxf>
      <border outline="0">
        <right/>
      </border>
    </dxf>
  </rfmt>
  <rfmt sheetId="3" sqref="M54" start="0" length="0">
    <dxf>
      <border outline="0">
        <right/>
      </border>
    </dxf>
  </rfmt>
  <rfmt sheetId="3" sqref="M55" start="0" length="0">
    <dxf>
      <border outline="0">
        <right/>
        <bottom/>
      </border>
    </dxf>
  </rfmt>
  <rfmt sheetId="3" sqref="H56" start="0" length="0">
    <dxf>
      <border outline="0">
        <right/>
        <bottom/>
      </border>
    </dxf>
  </rfmt>
  <rfmt sheetId="3" sqref="M56" start="0" length="0">
    <dxf>
      <border outline="0">
        <right/>
        <bottom/>
      </border>
    </dxf>
  </rfmt>
  <rfmt sheetId="3" sqref="H57" start="0" length="0">
    <dxf>
      <border outline="0">
        <right/>
        <bottom/>
      </border>
    </dxf>
  </rfmt>
  <rfmt sheetId="3" sqref="M57" start="0" length="0">
    <dxf>
      <border outline="0">
        <right/>
        <bottom/>
      </border>
    </dxf>
  </rfmt>
  <rfmt sheetId="3" sqref="H58" start="0" length="0">
    <dxf>
      <border outline="0">
        <right/>
        <bottom/>
      </border>
    </dxf>
  </rfmt>
  <rfmt sheetId="3" sqref="M58" start="0" length="0">
    <dxf>
      <border outline="0">
        <right/>
        <bottom/>
      </border>
    </dxf>
  </rfmt>
  <rfmt sheetId="3" sqref="H59" start="0" length="0">
    <dxf>
      <border outline="0">
        <right/>
        <bottom/>
      </border>
    </dxf>
  </rfmt>
  <rfmt sheetId="3" sqref="M59" start="0" length="0">
    <dxf>
      <border outline="0">
        <right/>
        <bottom/>
      </border>
    </dxf>
  </rfmt>
  <rfmt sheetId="3" sqref="H60" start="0" length="0">
    <dxf>
      <border outline="0">
        <right/>
        <bottom/>
      </border>
    </dxf>
  </rfmt>
  <rfmt sheetId="3" sqref="M60" start="0" length="0">
    <dxf>
      <border outline="0">
        <right/>
        <bottom/>
      </border>
    </dxf>
  </rfmt>
  <rfmt sheetId="3" sqref="H61" start="0" length="0">
    <dxf>
      <border outline="0">
        <right/>
        <bottom/>
      </border>
    </dxf>
  </rfmt>
  <rfmt sheetId="3" sqref="M61" start="0" length="0">
    <dxf>
      <border outline="0">
        <right/>
        <bottom/>
      </border>
    </dxf>
  </rfmt>
  <rfmt sheetId="3" sqref="H62" start="0" length="0">
    <dxf>
      <border outline="0">
        <right/>
        <bottom/>
      </border>
    </dxf>
  </rfmt>
  <rfmt sheetId="3" sqref="M62" start="0" length="0">
    <dxf>
      <border outline="0">
        <right/>
        <bottom/>
      </border>
    </dxf>
  </rfmt>
  <rfmt sheetId="3" sqref="H63" start="0" length="0">
    <dxf>
      <border outline="0">
        <right/>
        <bottom/>
      </border>
    </dxf>
  </rfmt>
  <rfmt sheetId="3" sqref="M63" start="0" length="0">
    <dxf>
      <border outline="0">
        <right/>
        <bottom/>
      </border>
    </dxf>
  </rfmt>
  <rcc rId="4891" sId="3" xfDxf="1" dxf="1">
    <nc r="B44" t="inlineStr">
      <is>
        <t>Наименование национального проекта</t>
      </is>
    </nc>
    <n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892" sId="3" xfDxf="1" dxf="1">
    <nc r="C44" t="inlineStr">
      <is>
        <t>План</t>
      </is>
    </nc>
    <n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D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E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F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G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893" sId="3" xfDxf="1" dxf="1">
    <nc r="H44" t="inlineStr">
      <is>
        <t>Исполнено</t>
      </is>
    </nc>
    <n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I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J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K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L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M44" start="0" length="0">
    <dxf>
      <alignment vertical="center" wrapText="1"/>
      <border outline="0">
        <bottom style="medium">
          <color indexed="64"/>
        </bottom>
      </border>
    </dxf>
  </rfmt>
  <rfmt sheetId="3" xfDxf="1" sqref="B45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cc rId="4894" sId="3" xfDxf="1" dxf="1">
    <nc r="C45" t="inlineStr">
      <is>
        <t xml:space="preserve">ИТОГО,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ndxf>
  </rcc>
  <rcc rId="4895" sId="3" xfDxf="1" dxf="1">
    <nc r="D45" t="inlineStr">
      <is>
        <t xml:space="preserve">областного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896" sId="3" xfDxf="1" dxf="1">
    <nc r="E45" t="inlineStr">
      <is>
        <t xml:space="preserve">федерального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897" sId="3" xfDxf="1" dxf="1">
    <nc r="F45" t="inlineStr">
      <is>
        <t>местного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898" sId="3" xfDxf="1" dxf="1">
    <nc r="G45" t="inlineStr">
      <is>
        <t xml:space="preserve">ИТОГО,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top style="medium">
          <color indexed="64"/>
        </top>
      </border>
    </ndxf>
  </rcc>
  <rfmt sheetId="3" xfDxf="1" sqref="H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top style="medium">
          <color indexed="64"/>
        </top>
      </border>
    </dxf>
  </rfmt>
  <rcc rId="4899" sId="3" xfDxf="1" dxf="1">
    <nc r="I45" t="inlineStr">
      <is>
        <t xml:space="preserve">областного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00" sId="3" xfDxf="1" dxf="1">
    <nc r="J45" t="inlineStr">
      <is>
        <t xml:space="preserve">федерального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01" sId="3" xfDxf="1" dxf="1">
    <nc r="K45" t="inlineStr">
      <is>
        <t>местного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02" sId="3" xfDxf="1" dxf="1">
    <nc r="L45" t="inlineStr">
      <is>
        <t>% исполнения</t>
      </is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</border>
    </ndxf>
  </rcc>
  <rfmt sheetId="3" xfDxf="1" sqref="M45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46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cc rId="4903" sId="3" xfDxf="1" dxf="1">
    <nc r="C46" t="inlineStr">
      <is>
        <t xml:space="preserve">в том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ndxf>
  </rcc>
  <rfmt sheetId="3" xfDxf="1" sqref="D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E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F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cc rId="4904" sId="3" xfDxf="1" dxf="1">
    <nc r="G46" t="inlineStr">
      <is>
        <t xml:space="preserve">в том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</border>
    </ndxf>
  </rcc>
  <rfmt sheetId="3" xfDxf="1" sqref="H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I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J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K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L46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</border>
    </dxf>
  </rfmt>
  <rfmt sheetId="3" xfDxf="1" sqref="M4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</border>
    </dxf>
  </rfmt>
  <rfmt sheetId="3" xfDxf="1" sqref="B47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cc rId="4905" sId="3" xfDxf="1" dxf="1">
    <nc r="C47" t="inlineStr">
      <is>
        <t>числе за счет бюджета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fmt sheetId="3" xfDxf="1" sqref="D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cc rId="4906" sId="3" xfDxf="1" dxf="1">
    <nc r="G47" t="inlineStr">
      <is>
        <t>числе за счет бюджета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bottom style="medium">
          <color indexed="64"/>
        </bottom>
      </border>
    </ndxf>
  </rcc>
  <rfmt sheetId="3" xfDxf="1" sqref="H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I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J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K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L47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4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cc rId="4907" sId="3" xfDxf="1" dxf="1">
    <nc r="B48" t="inlineStr">
      <is>
        <t>ВСЕГО:</t>
      </is>
    </nc>
    <n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08" sId="3" xfDxf="1" dxf="1" numFmtId="4">
    <nc r="C48">
      <v>19769</v>
    </nc>
    <n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09" sId="3" xfDxf="1" dxf="1" numFmtId="4">
    <nc r="D48">
      <v>7402.8</v>
    </nc>
    <n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10" sId="3" xfDxf="1" dxf="1" numFmtId="4">
    <nc r="E48">
      <v>11558.7</v>
    </nc>
    <n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11" sId="3" xfDxf="1" dxf="1">
    <nc r="F48">
      <v>807.5</v>
    </nc>
    <n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12" sId="3" xfDxf="1" dxf="1" numFmtId="4">
    <nc r="G48">
      <v>8191.2</v>
    </nc>
    <n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13" sId="3" xfDxf="1" dxf="1" numFmtId="4">
    <nc r="I48">
      <v>1464.3</v>
    </nc>
    <n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14" sId="3" xfDxf="1" dxf="1" numFmtId="4">
    <nc r="J48">
      <v>6150.7</v>
    </nc>
    <n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15" sId="3" xfDxf="1" dxf="1">
    <nc r="K48">
      <v>576.20000000000005</v>
    </nc>
    <n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16" sId="3" xfDxf="1" dxf="1">
    <nc r="L48">
      <v>41.4</v>
    </nc>
    <ndxf>
      <font>
        <i/>
        <sz val="10"/>
        <name val="Times New Roman"/>
        <family val="1"/>
        <scheme val="none"/>
      </font>
      <alignment horizontal="right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17" sId="3" xfDxf="1" dxf="1">
    <nc r="B49" t="inlineStr">
      <is>
        <t>Цифровая экономика</t>
      </is>
    </nc>
    <n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18" sId="3" xfDxf="1" dxf="1">
    <nc r="C49">
      <v>1.9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19" sId="3" xfDxf="1" dxf="1">
    <nc r="D49">
      <v>1.9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0" sId="3" xfDxf="1" dxf="1">
    <nc r="E49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1" sId="3" xfDxf="1" dxf="1">
    <nc r="F49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2" sId="3" xfDxf="1" dxf="1">
    <nc r="G49">
      <v>1.9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23" sId="3" xfDxf="1" dxf="1">
    <nc r="I49">
      <v>1.9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4" sId="3" xfDxf="1" dxf="1">
    <nc r="J49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5" sId="3" xfDxf="1" dxf="1">
    <nc r="K49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6" sId="3" xfDxf="1" dxf="1">
    <nc r="L49">
      <v>100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27" sId="3" xfDxf="1" dxf="1">
    <nc r="B50" t="inlineStr">
      <is>
        <t>Производительность труда</t>
      </is>
    </nc>
    <n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28" sId="3" xfDxf="1" dxf="1">
    <nc r="C50">
      <v>27.8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9" sId="3" xfDxf="1" dxf="1">
    <nc r="D50">
      <v>7.1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0" sId="3" xfDxf="1" dxf="1">
    <nc r="E50">
      <v>20.7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1" sId="3" xfDxf="1" dxf="1">
    <nc r="F50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2" sId="3" xfDxf="1" dxf="1">
    <nc r="G50">
      <v>26.2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33" sId="3" xfDxf="1" dxf="1">
    <nc r="I50">
      <v>5.5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4" sId="3" xfDxf="1" dxf="1">
    <nc r="J50">
      <v>20.7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5" sId="3" xfDxf="1" dxf="1">
    <nc r="K50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6" sId="3" xfDxf="1" dxf="1">
    <nc r="L50">
      <v>94.2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37" sId="3" xfDxf="1" dxf="1">
    <nc r="B51" t="inlineStr">
      <is>
        <t>Беспилотные авиационные системы</t>
      </is>
    </nc>
    <n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38" sId="3" xfDxf="1" dxf="1" numFmtId="4">
    <nc r="C51">
      <v>3128.3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9" sId="3" xfDxf="1" dxf="1">
    <nc r="D51">
      <v>395.3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0" sId="3" xfDxf="1" dxf="1" numFmtId="4">
    <nc r="E51">
      <v>2733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1" sId="3" xfDxf="1" dxf="1">
    <nc r="F51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2" sId="3" xfDxf="1" dxf="1" numFmtId="4">
    <nc r="G51">
      <v>2643.8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43" sId="3" xfDxf="1" dxf="1">
    <nc r="I51">
      <v>346.6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4" sId="3" xfDxf="1" dxf="1" numFmtId="4">
    <nc r="J51">
      <v>2297.1999999999998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5" sId="3" xfDxf="1" dxf="1">
    <nc r="K51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6" sId="3" xfDxf="1" dxf="1">
    <nc r="L51">
      <v>84.5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47" sId="3" xfDxf="1" dxf="1">
    <nc r="B52" t="inlineStr">
      <is>
        <t>Культура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48" sId="3" xfDxf="1" dxf="1">
    <nc r="C52">
      <v>476.1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9" sId="3" xfDxf="1" dxf="1">
    <nc r="D52">
      <v>53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50" sId="3" xfDxf="1" dxf="1">
    <nc r="E52">
      <v>415.7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51" sId="3" xfDxf="1" dxf="1">
    <nc r="F52">
      <v>7.4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52" sId="3" xfDxf="1" dxf="1">
    <nc r="G52">
      <v>283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53" sId="3" xfDxf="1" dxf="1">
    <nc r="I52">
      <v>37.9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54" sId="3" xfDxf="1" dxf="1">
    <nc r="J52">
      <v>242.4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55" sId="3" xfDxf="1" dxf="1">
    <nc r="K52">
      <v>2.7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56" sId="3" xfDxf="1" dxf="1">
    <nc r="L52">
      <v>59.4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57" sId="3" xfDxf="1" dxf="1">
    <nc r="B53" t="inlineStr">
      <is>
        <t>Малое и среднее предпринимательство и поддержка индивидуальной предпринимательской инициативы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58" sId="3" xfDxf="1" dxf="1">
    <nc r="C53">
      <v>114.3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59" sId="3" xfDxf="1" dxf="1">
    <nc r="D53">
      <v>13.9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60" sId="3" xfDxf="1" dxf="1">
    <nc r="E53">
      <v>100.4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61" sId="3" xfDxf="1" dxf="1">
    <nc r="F53">
      <v>0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fmt sheetId="3" xfDxf="1" sqref="G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H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I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M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54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D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E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F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G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H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I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M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B55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D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cc rId="4962" sId="3" xfDxf="1" dxf="1">
    <nc r="G55">
      <v>62.9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ndxf>
  </rcc>
  <rfmt sheetId="3" xfDxf="1" sqref="H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cc rId="4963" sId="3" xfDxf="1" dxf="1">
    <nc r="I55">
      <v>1.9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64" sId="3" xfDxf="1" dxf="1">
    <nc r="J55">
      <v>61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65" sId="3" xfDxf="1" dxf="1">
    <nc r="K55">
      <v>0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66" sId="3" xfDxf="1" dxf="1">
    <nc r="L55">
      <v>55.1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ndxf>
  </rcc>
  <rfmt sheetId="3" xfDxf="1" sqref="M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cc rId="4967" sId="3" xfDxf="1" dxf="1">
    <nc r="B56" t="inlineStr">
      <is>
        <t>Демография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68" sId="3" xfDxf="1" dxf="1">
    <nc r="C56">
      <v>553.20000000000005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69" sId="3" xfDxf="1" dxf="1">
    <nc r="D56">
      <v>210.9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70" sId="3" xfDxf="1" dxf="1">
    <nc r="E56">
      <v>324.8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71" sId="3" xfDxf="1" dxf="1">
    <nc r="F56">
      <v>17.5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72" sId="3" xfDxf="1" dxf="1">
    <nc r="G56">
      <v>267.5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73" sId="3" xfDxf="1" dxf="1">
    <nc r="I56">
      <v>131.6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74" sId="3" xfDxf="1" dxf="1">
    <nc r="J56">
      <v>125.2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75" sId="3" xfDxf="1" dxf="1">
    <nc r="K56">
      <v>10.7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76" sId="3" xfDxf="1" dxf="1">
    <nc r="L56">
      <v>48.4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77" sId="3" xfDxf="1" dxf="1">
    <nc r="B57" t="inlineStr">
      <is>
        <t>Жилье и городская среда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78" sId="3" xfDxf="1" dxf="1" numFmtId="4">
    <nc r="C57">
      <v>2091.3000000000002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79" sId="3" xfDxf="1" dxf="1">
    <nc r="D57">
      <v>185.2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80" sId="3" xfDxf="1" dxf="1" numFmtId="4">
    <nc r="E57">
      <v>1552.7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81" sId="3" xfDxf="1" dxf="1">
    <nc r="F57">
      <v>353.4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82" sId="3" xfDxf="1" dxf="1">
    <nc r="G57">
      <v>954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83" sId="3" xfDxf="1" dxf="1">
    <nc r="I57">
      <v>36.6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84" sId="3" xfDxf="1" dxf="1">
    <nc r="J57">
      <v>669.6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85" sId="3" xfDxf="1" dxf="1">
    <nc r="K57">
      <v>247.8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86" sId="3" xfDxf="1" dxf="1">
    <nc r="L57">
      <v>45.6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87" sId="3" xfDxf="1" dxf="1">
    <nc r="B58" t="inlineStr">
      <is>
        <t>Образование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88" sId="3" xfDxf="1" dxf="1" numFmtId="4">
    <nc r="C58">
      <v>1789.4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89" sId="3" xfDxf="1" dxf="1">
    <nc r="D58">
      <v>859.9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90" sId="3" xfDxf="1" dxf="1">
    <nc r="E58">
      <v>919.9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91" sId="3" xfDxf="1" dxf="1">
    <nc r="F58">
      <v>9.6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92" sId="3" xfDxf="1" dxf="1">
    <nc r="G58">
      <v>711.9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93" sId="3" xfDxf="1" dxf="1">
    <nc r="I58">
      <v>68.8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94" sId="3" xfDxf="1" dxf="1">
    <nc r="J58">
      <v>642.5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95" sId="3" xfDxf="1" dxf="1">
    <nc r="K58">
      <v>0.6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96" sId="3" xfDxf="1" dxf="1">
    <nc r="L58">
      <v>39.799999999999997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97" sId="3" xfDxf="1" dxf="1">
    <nc r="B59" t="inlineStr">
      <is>
        <t>Здравоохранение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98" sId="3" xfDxf="1" dxf="1" numFmtId="4">
    <nc r="C59">
      <v>2181.9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99" sId="3" xfDxf="1" dxf="1" numFmtId="4">
    <nc r="D59">
      <v>1037.5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0" sId="3" xfDxf="1" dxf="1" numFmtId="4">
    <nc r="E59">
      <v>1144.4000000000001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1" sId="3" xfDxf="1" dxf="1">
    <nc r="F59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2" sId="3" xfDxf="1" dxf="1">
    <nc r="G59">
      <v>662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03" sId="3" xfDxf="1" dxf="1">
    <nc r="I59">
      <v>211.2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4" sId="3" xfDxf="1" dxf="1">
    <nc r="J59">
      <v>450.8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5" sId="3" xfDxf="1" dxf="1">
    <nc r="K59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6" sId="3" xfDxf="1" dxf="1">
    <nc r="L59">
      <v>30.3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07" sId="3" xfDxf="1" dxf="1">
    <nc r="B60" t="inlineStr">
      <is>
        <t>Безопасные  качественные  дороги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5008" sId="3" xfDxf="1" dxf="1" numFmtId="4">
    <nc r="C60">
      <v>8386.5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9" sId="3" xfDxf="1" dxf="1" numFmtId="4">
    <nc r="D60">
      <v>3914.7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0" sId="3" xfDxf="1" dxf="1" numFmtId="4">
    <nc r="E60">
      <v>4085.7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1" sId="3" xfDxf="1" dxf="1">
    <nc r="F60">
      <v>386.1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2" sId="3" xfDxf="1" dxf="1" numFmtId="4">
    <nc r="G60">
      <v>2512.1999999999998</v>
    </nc>
    <ndxf>
      <font>
        <sz val="10"/>
        <name val="Times New Roman"/>
        <family val="1"/>
        <scheme val="none"/>
      </font>
      <numFmt numFmtId="4" formatCode="#,##0.00"/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60" start="0" length="0">
    <dxf>
      <font>
        <sz val="10"/>
        <name val="Times New Roman"/>
        <family val="1"/>
        <scheme val="none"/>
      </font>
      <numFmt numFmtId="4" formatCode="#,##0.00"/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13" sId="3" xfDxf="1" dxf="1">
    <nc r="I60">
      <v>592.29999999999995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4" sId="3" xfDxf="1" dxf="1" numFmtId="4">
    <nc r="J60">
      <v>1615.5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5" sId="3" xfDxf="1" dxf="1">
    <nc r="K60">
      <v>304.39999999999998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6" sId="3" xfDxf="1" dxf="1">
    <nc r="L60">
      <v>30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60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17" sId="3" xfDxf="1" dxf="1">
    <nc r="B61" t="inlineStr">
      <is>
        <t>Международная кооперация и экспорт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5018" sId="3" xfDxf="1" dxf="1">
    <nc r="C61">
      <v>2.9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9" sId="3" xfDxf="1" dxf="1">
    <nc r="D61">
      <v>0.1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0" sId="3" xfDxf="1" dxf="1">
    <nc r="E61">
      <v>2.8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1" sId="3" xfDxf="1" dxf="1">
    <nc r="F61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2" sId="3" xfDxf="1" dxf="1">
    <nc r="G61">
      <v>0.7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23" sId="3" xfDxf="1" dxf="1">
    <nc r="I61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4" sId="3" xfDxf="1" dxf="1">
    <nc r="J61">
      <v>0.7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5" sId="3" xfDxf="1" dxf="1">
    <nc r="K61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6" sId="3" xfDxf="1" dxf="1">
    <nc r="L61">
      <v>24.1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27" sId="3" xfDxf="1" dxf="1">
    <nc r="B62" t="inlineStr">
      <is>
        <t>Экология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5028" sId="3" xfDxf="1" dxf="1">
    <nc r="C62">
      <v>978.3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9" sId="3" xfDxf="1" dxf="1">
    <nc r="D62">
      <v>722.2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0" sId="3" xfDxf="1" dxf="1">
    <nc r="E62">
      <v>222.6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1" sId="3" xfDxf="1" dxf="1">
    <nc r="F62">
      <v>33.5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2" sId="3" xfDxf="1" dxf="1">
    <nc r="G62">
      <v>65.099999999999994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33" sId="3" xfDxf="1" dxf="1">
    <nc r="I62">
      <v>30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4" sId="3" xfDxf="1" dxf="1">
    <nc r="J62">
      <v>25.1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5" sId="3" xfDxf="1" dxf="1">
    <nc r="K62">
      <v>10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6" sId="3" xfDxf="1" dxf="1">
    <nc r="L62">
      <v>6.7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37" sId="3" xfDxf="1" dxf="1">
    <nc r="B63" t="inlineStr">
      <is>
        <t>Туризм и индустрия гостеприимства</t>
      </is>
    </nc>
    <n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5038" sId="3" xfDxf="1" dxf="1">
    <nc r="C63">
      <v>37.1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9" sId="3" xfDxf="1" dxf="1">
    <nc r="D63">
      <v>1.1000000000000001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40" sId="3" xfDxf="1" dxf="1">
    <nc r="E63">
      <v>36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41" sId="3" xfDxf="1" dxf="1">
    <nc r="F63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42" sId="3" xfDxf="1" dxf="1">
    <nc r="G63">
      <v>0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43" sId="3" xfDxf="1" dxf="1">
    <nc r="I63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44" sId="3" xfDxf="1" dxf="1">
    <nc r="J63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45" sId="3" xfDxf="1" dxf="1">
    <nc r="K63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46" sId="3" xfDxf="1" dxf="1">
    <nc r="L63">
      <v>0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</revisions>
</file>

<file path=xl/revisions/revisionLog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5047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12.08.2024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16.08.2024</t>
      </is>
    </nc>
  </rcc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</rdn>
  <rdn rId="0" localSheetId="3" customView="1" name="Z_BABD61A3_6A51_407B_8C81_60ED34B253AA_.wvu.Rows" hidden="1" oldHidden="1">
    <formula>Лист3!$3:$3,Лист3!$21:$23</formula>
  </rdn>
  <rcv guid="{BABD61A3-6A51-407B-8C81-60ED34B253AA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fmt sheetId="1" sqref="I1:I1048576">
    <dxf>
      <fill>
        <patternFill>
          <bgColor rgb="FFFFFF00"/>
        </patternFill>
      </fill>
    </dxf>
  </rfmt>
  <rfmt sheetId="1" sqref="M1:M1048576">
    <dxf>
      <fill>
        <patternFill>
          <bgColor rgb="FFFFFF00"/>
        </patternFill>
      </fill>
    </dxf>
  </rfmt>
  <rfmt sheetId="1" sqref="Q1:Q1048576">
    <dxf>
      <fill>
        <patternFill>
          <bgColor rgb="FFFFFF00"/>
        </patternFill>
      </fill>
    </dxf>
  </rfmt>
  <rfmt sheetId="1" sqref="U1:U1048576">
    <dxf>
      <fill>
        <patternFill>
          <bgColor rgb="FFFFFF00"/>
        </patternFill>
      </fill>
    </dxf>
  </rfmt>
  <rcc rId="5145" sId="1" numFmtId="4">
    <oc r="I20">
      <v>2003.1</v>
    </oc>
    <nc r="I20">
      <v>2379.6</v>
    </nc>
  </rcc>
  <rcc rId="5146" sId="1" numFmtId="4">
    <oc r="M20">
      <v>518.20000000000005</v>
    </oc>
    <nc r="M20">
      <v>1046.5999999999999</v>
    </nc>
  </rcc>
  <rcc rId="5147" sId="1" numFmtId="4">
    <oc r="Q20">
      <v>1185.5999999999999</v>
    </oc>
    <nc r="Q20">
      <v>1562.1</v>
    </nc>
  </rcc>
  <rcc rId="5148" sId="1" numFmtId="4">
    <oc r="M22">
      <v>1373.7</v>
    </oc>
    <nc r="M22">
      <v>1530.2</v>
    </nc>
  </rcc>
  <rcc rId="5149" sId="1" numFmtId="4">
    <oc r="I24">
      <v>13618.1</v>
    </oc>
    <nc r="I24">
      <v>13609</v>
    </nc>
  </rcc>
  <rcc rId="5150" sId="1" numFmtId="4">
    <oc r="M24">
      <v>8802.7000000000007</v>
    </oc>
    <nc r="M24">
      <v>10369</v>
    </nc>
  </rcc>
  <rcc rId="5151" sId="1" numFmtId="4">
    <oc r="Q24">
      <v>10567</v>
    </oc>
    <nc r="Q24">
      <v>10408</v>
    </nc>
  </rcc>
  <rcc rId="5152" sId="1" numFmtId="4">
    <oc r="M27">
      <v>0</v>
    </oc>
    <nc r="M27">
      <v>58.8</v>
    </nc>
  </rcc>
  <rcc rId="5153" sId="1" numFmtId="4">
    <oc r="M74">
      <v>46.9</v>
    </oc>
    <nc r="M74">
      <v>47.4</v>
    </nc>
  </rcc>
  <rcc rId="5154" sId="1" numFmtId="4">
    <oc r="I81">
      <v>9.3000000000000007</v>
    </oc>
    <nc r="I81">
      <v>249.3</v>
    </nc>
  </rcc>
  <rcc rId="5155" sId="1" numFmtId="4">
    <oc r="M81">
      <v>0</v>
    </oc>
    <nc r="M81">
      <v>4.0999999999999996</v>
    </nc>
  </rcc>
  <rcc rId="5156" sId="1" numFmtId="4">
    <oc r="M155">
      <v>978</v>
    </oc>
    <nc r="M155">
      <v>1044.0999999999999</v>
    </nc>
  </rcc>
  <rcc rId="5157" sId="1" numFmtId="4">
    <oc r="M151">
      <v>619.9</v>
    </oc>
    <nc r="M151">
      <v>632.9</v>
    </nc>
  </rcc>
  <rcc rId="5158" sId="1" numFmtId="4">
    <nc r="I201">
      <v>13685.1</v>
    </nc>
  </rcc>
  <rcc rId="5159" sId="1" numFmtId="4">
    <oc r="M100">
      <v>155.69999999999999</v>
    </oc>
    <nc r="M100">
      <v>5550.8</v>
    </nc>
  </rcc>
  <rcc rId="5160" sId="1" numFmtId="4">
    <oc r="I101">
      <v>56171.7</v>
    </oc>
    <nc r="I101">
      <v>56529.9</v>
    </nc>
  </rcc>
  <rcc rId="5161" sId="1" numFmtId="4">
    <oc r="M101">
      <v>3745</v>
    </oc>
    <nc r="M101">
      <v>17117.8</v>
    </nc>
  </rcc>
  <rcc rId="5162" sId="1" numFmtId="4">
    <oc r="I103">
      <v>274106.5</v>
    </oc>
    <nc r="I103">
      <v>274808.8</v>
    </nc>
  </rcc>
  <rcc rId="5163" sId="1" numFmtId="4">
    <oc r="M103">
      <v>243290.2</v>
    </oc>
    <nc r="M103">
      <v>259875.5</v>
    </nc>
  </rcc>
  <rcc rId="5164" sId="1" numFmtId="4">
    <oc r="M111">
      <v>160.4</v>
    </oc>
    <nc r="M111">
      <v>303.2</v>
    </nc>
  </rcc>
  <rcc rId="5165" sId="1" numFmtId="4">
    <oc r="I110">
      <v>1801.4</v>
    </oc>
    <nc r="I110">
      <v>2215.5</v>
    </nc>
  </rcc>
  <rcc rId="5166" sId="1" numFmtId="4">
    <oc r="M110">
      <v>400.1</v>
    </oc>
    <nc r="M110">
      <v>584.6</v>
    </nc>
  </rcc>
  <rcc rId="5167" sId="1" numFmtId="4">
    <oc r="M130">
      <v>304439.8</v>
    </oc>
    <nc r="M130">
      <v>304992.40000000002</v>
    </nc>
  </rcc>
  <rcc rId="5168" sId="1" numFmtId="4">
    <oc r="M119">
      <v>9990.7999999999993</v>
    </oc>
    <nc r="M119">
      <v>14945.8</v>
    </nc>
  </rcc>
  <rcc rId="5169" sId="1" numFmtId="4">
    <oc r="U20">
      <v>1322.15</v>
    </oc>
    <nc r="U20">
      <v>1698.6</v>
    </nc>
  </rcc>
  <rcc rId="5170" sId="1" numFmtId="4">
    <oc r="I149">
      <v>724.2</v>
    </oc>
    <nc r="I149">
      <v>0</v>
    </nc>
  </rcc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6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 patternType="solid">
          <bgColor rgb="FFFFFF00"/>
        </patternFill>
      </fill>
    </dxf>
  </rfmt>
  <rfmt sheetId="1" sqref="K1:K1048576">
    <dxf>
      <fill>
        <patternFill patternType="solid">
          <bgColor rgb="FFFFFF00"/>
        </patternFill>
      </fill>
    </dxf>
  </rfmt>
  <rfmt sheetId="1" sqref="O1:O1048576">
    <dxf>
      <fill>
        <patternFill patternType="solid">
          <bgColor rgb="FFFFFF00"/>
        </patternFill>
      </fill>
    </dxf>
  </rfmt>
  <rcc rId="5183" sId="1">
    <oc r="C173" t="inlineStr">
      <is>
        <t>840</t>
      </is>
    </oc>
    <nc r="C173" t="inlineStr">
      <is>
        <t>832</t>
      </is>
    </nc>
  </rcc>
  <rcc rId="5184" sId="1">
    <oc r="D173" t="inlineStr">
      <is>
        <t>Департамент по развитию инновационной и предпринимательской деятельности Томской области</t>
      </is>
    </oc>
    <nc r="D173" t="inlineStr">
      <is>
        <t>Департамент инвестиционной и промышленной политики Томской области</t>
      </is>
    </nc>
  </rcc>
  <rcc rId="5185" sId="1">
    <oc r="C174" t="inlineStr">
      <is>
        <t>840</t>
      </is>
    </oc>
    <nc r="C174" t="inlineStr">
      <is>
        <t>832</t>
      </is>
    </nc>
  </rcc>
  <rcc rId="5186" sId="1">
    <oc r="D174" t="inlineStr">
      <is>
        <t>Департамент по развитию инновационной и предпринимательской деятельности Томской области</t>
      </is>
    </oc>
    <nc r="D174" t="inlineStr">
      <is>
        <t>Департамент инвестиционной и промышленной политики Томской области</t>
      </is>
    </nc>
  </rcc>
  <rcc rId="5187" sId="1" numFmtId="4">
    <nc r="K202">
      <v>4.49</v>
    </nc>
  </rcc>
  <rcc rId="5188" sId="1" numFmtId="4">
    <oc r="K17">
      <v>0</v>
    </oc>
    <nc r="K17">
      <v>122.06</v>
    </nc>
  </rcc>
  <rcc rId="5189" sId="1" numFmtId="4">
    <oc r="K183">
      <v>42.3</v>
    </oc>
    <nc r="K183">
      <v>160.22</v>
    </nc>
  </rcc>
  <rcc rId="5190" sId="1" numFmtId="4">
    <oc r="K46">
      <v>550.1</v>
    </oc>
    <nc r="K46">
      <v>618.52</v>
    </nc>
  </rcc>
  <rcc rId="5191" sId="1" numFmtId="4">
    <oc r="K47">
      <v>1939.6</v>
    </oc>
    <nc r="K47">
      <v>1970.4</v>
    </nc>
  </rcc>
  <rcc rId="5192" sId="1" numFmtId="4">
    <oc r="K63">
      <v>7703.2</v>
    </oc>
    <nc r="K63">
      <v>7798</v>
    </nc>
  </rcc>
  <rcc rId="5193" sId="1" numFmtId="4">
    <oc r="K64">
      <v>11261.9</v>
    </oc>
    <nc r="K64">
      <v>11352.48</v>
    </nc>
  </rcc>
  <rcc rId="5194" sId="1" numFmtId="4">
    <nc r="K92">
      <v>2686.6</v>
    </nc>
  </rcc>
  <rcc rId="5195" sId="1" numFmtId="4">
    <oc r="K25">
      <v>52413.8</v>
    </oc>
    <nc r="K25">
      <v>54195.7</v>
    </nc>
  </rcc>
  <rcc rId="5196" sId="1" numFmtId="4">
    <oc r="K27">
      <v>1030.9000000000001</v>
    </oc>
    <nc r="K27">
      <v>1110.44</v>
    </nc>
  </rcc>
  <rcc rId="5197" sId="1" numFmtId="4">
    <oc r="K28">
      <v>439.18</v>
    </oc>
    <nc r="K28">
      <v>555.4</v>
    </nc>
  </rcc>
  <rcc rId="5198" sId="1" numFmtId="4">
    <oc r="K69">
      <v>55.9</v>
    </oc>
    <nc r="K69">
      <v>131.1</v>
    </nc>
  </rcc>
  <rcc rId="5199" sId="1" numFmtId="4">
    <oc r="K78">
      <v>119.46</v>
    </oc>
    <nc r="K78">
      <v>398.2</v>
    </nc>
  </rcc>
  <rcc rId="5200" sId="1" numFmtId="4">
    <oc r="K74">
      <v>47068.99</v>
    </oc>
    <nc r="K74">
      <v>47364.27</v>
    </nc>
  </rcc>
  <rcc rId="5201" sId="1" numFmtId="4">
    <oc r="K81">
      <v>0</v>
    </oc>
    <nc r="K81">
      <v>121.43</v>
    </nc>
  </rcc>
  <rcc rId="5202" sId="1" numFmtId="4">
    <oc r="G85">
      <v>313.10000000000002</v>
    </oc>
    <nc r="G85">
      <v>207.39</v>
    </nc>
  </rcc>
  <rcc rId="5203" sId="1" numFmtId="4">
    <oc r="K89">
      <v>1601.59</v>
    </oc>
    <nc r="K89">
      <v>1619.41</v>
    </nc>
  </rcc>
  <rcc rId="5204" sId="1" numFmtId="4">
    <oc r="K214">
      <v>3634.49</v>
    </oc>
    <nc r="K214">
      <v>6243.16</v>
    </nc>
  </rcc>
  <rcc rId="5205" sId="1" numFmtId="4">
    <oc r="K156">
      <v>7396.29</v>
    </oc>
    <nc r="K156">
      <v>8455.02</v>
    </nc>
  </rcc>
  <rcc rId="5206" sId="1" numFmtId="4">
    <oc r="K31">
      <v>8323.98</v>
    </oc>
    <nc r="K31">
      <v>8326.6</v>
    </nc>
  </rcc>
  <rcc rId="5207" sId="1" numFmtId="4">
    <oc r="K100">
      <v>154.19999999999999</v>
    </oc>
    <nc r="K100">
      <v>403.14</v>
    </nc>
  </rcc>
  <rcc rId="5208" sId="1" numFmtId="4">
    <oc r="K101">
      <v>2634.7</v>
    </oc>
    <nc r="K101">
      <v>3961.99</v>
    </nc>
  </rcc>
  <rcc rId="5209" sId="1" numFmtId="4">
    <oc r="G106">
      <v>110469.2</v>
    </oc>
    <nc r="G106">
      <v>226078.67</v>
    </nc>
  </rcc>
  <rcc rId="5210" sId="1" numFmtId="4">
    <oc r="K106">
      <v>32274.09</v>
    </oc>
    <nc r="K106">
      <v>125812.81</v>
    </nc>
  </rcc>
  <rcc rId="5211" sId="1" numFmtId="4">
    <oc r="K119">
      <v>29972.400000000001</v>
    </oc>
    <nc r="K119">
      <v>44837.440000000002</v>
    </nc>
  </rcc>
  <rcc rId="5212" sId="1" numFmtId="4">
    <oc r="K131">
      <v>49965.29</v>
    </oc>
    <nc r="K131">
      <v>47526.1</v>
    </nc>
  </rcc>
  <rcc rId="5213" sId="1" numFmtId="4">
    <oc r="K132">
      <v>321927.05</v>
    </oc>
    <nc r="K132">
      <v>334392.2</v>
    </nc>
  </rcc>
  <rcc rId="5214" sId="1" numFmtId="4">
    <oc r="K139">
      <v>2130.6</v>
    </oc>
    <nc r="K139">
      <v>2184.5</v>
    </nc>
  </rcc>
  <rcc rId="5215" sId="1" numFmtId="4">
    <oc r="K111">
      <v>640.48</v>
    </oc>
    <nc r="K111">
      <v>1210.5999999999999</v>
    </nc>
  </rcc>
  <rfmt sheetId="1" sqref="O1:O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P1:P1048576">
    <dxf>
      <fill>
        <patternFill patternType="solid">
          <bgColor rgb="FFFFFF00"/>
        </patternFill>
      </fill>
    </dxf>
  </rfmt>
  <rfmt sheetId="1" sqref="L1:L1048576">
    <dxf>
      <fill>
        <patternFill patternType="solid">
          <bgColor rgb="FFFFFF00"/>
        </patternFill>
      </fill>
    </dxf>
  </rfmt>
  <rfmt sheetId="1" sqref="H1:H1048576">
    <dxf>
      <fill>
        <patternFill patternType="solid">
          <bgColor rgb="FFFFFF00"/>
        </patternFill>
      </fill>
    </dxf>
  </rfmt>
  <rcc rId="5216" sId="1" numFmtId="4">
    <nc r="L202">
      <v>145.1</v>
    </nc>
  </rcc>
  <rcc rId="5217" sId="1" numFmtId="4">
    <oc r="L17">
      <v>0</v>
    </oc>
    <nc r="L17">
      <v>3944.9</v>
    </nc>
  </rcc>
  <rcc rId="5218" sId="1" numFmtId="4">
    <oc r="L183">
      <v>1367.7</v>
    </oc>
    <nc r="L183">
      <v>5180.38</v>
    </nc>
  </rcc>
  <rcc rId="5219" sId="1" numFmtId="4">
    <oc r="L46">
      <v>17787.3</v>
    </oc>
    <nc r="L46">
      <v>19998.93</v>
    </nc>
  </rcc>
  <rcc rId="5220" sId="1" numFmtId="4">
    <oc r="L47">
      <v>62714.2</v>
    </oc>
    <nc r="L47">
      <v>63709.36</v>
    </nc>
  </rcc>
  <rcc rId="5221" sId="1" numFmtId="4">
    <oc r="L63">
      <v>174520.88</v>
    </oc>
    <nc r="L63">
      <v>176668.34</v>
    </nc>
  </rcc>
  <rcc rId="5222" sId="1" numFmtId="4">
    <oc r="L92">
      <v>6112.1</v>
    </oc>
    <nc r="L92">
      <v>86868.2</v>
    </nc>
  </rcc>
  <rcc rId="5223" sId="1" numFmtId="4">
    <oc r="L27">
      <v>1647.41</v>
    </oc>
    <nc r="L27">
      <v>1774.51</v>
    </nc>
  </rcc>
  <rcc rId="5224" sId="1" numFmtId="4">
    <oc r="L28">
      <v>763.4</v>
    </oc>
    <nc r="L28">
      <v>965.43</v>
    </nc>
  </rcc>
  <rcc rId="5225" sId="1" numFmtId="4">
    <oc r="L69">
      <v>1807.99</v>
    </oc>
    <nc r="L69">
      <v>4238.13</v>
    </nc>
  </rcc>
  <rcc rId="5226" sId="1" numFmtId="4">
    <oc r="L81">
      <v>0</v>
    </oc>
    <nc r="L81">
      <v>3925.99</v>
    </nc>
  </rcc>
  <rcc rId="5227" sId="1" numFmtId="4">
    <oc r="H85">
      <v>10122.700000000001</v>
    </oc>
    <nc r="H85">
      <v>6705.59</v>
    </nc>
  </rcc>
  <rcc rId="5228" sId="1" numFmtId="4">
    <oc r="L89">
      <v>51785.17</v>
    </oc>
    <nc r="L89">
      <v>52361.38</v>
    </nc>
  </rcc>
  <rcc rId="5229" sId="1" numFmtId="4">
    <oc r="L214">
      <v>117514.99</v>
    </oc>
    <nc r="L214">
      <v>201862.06</v>
    </nc>
  </rcc>
  <rcc rId="5230" sId="1" numFmtId="4">
    <oc r="L31">
      <v>55706.63</v>
    </oc>
    <nc r="L31">
      <v>55724.26</v>
    </nc>
  </rcc>
  <rcc rId="5231" sId="1" numFmtId="4">
    <oc r="L100">
      <v>15262.2</v>
    </oc>
    <nc r="L100">
      <v>39911.14</v>
    </nc>
  </rcc>
  <rcc rId="5232" sId="1" numFmtId="4">
    <oc r="L101">
      <v>85188.7</v>
    </oc>
    <nc r="L101">
      <v>128104.4</v>
    </nc>
  </rcc>
  <rcc rId="5233" sId="1" numFmtId="4">
    <oc r="L105">
      <v>557186.09</v>
    </oc>
    <nc r="L105">
      <v>568362.27</v>
    </nc>
  </rcc>
  <rcc rId="5234" sId="1" numFmtId="4">
    <nc r="L215">
      <v>5249.59</v>
    </nc>
  </rcc>
  <rcc rId="5235" sId="1" numFmtId="4">
    <oc r="L131">
      <v>1615544.37</v>
    </oc>
    <nc r="L131">
      <v>1536678.92</v>
    </nc>
  </rcc>
  <rcc rId="5236" sId="1" numFmtId="4">
    <oc r="L111">
      <v>25895.66</v>
    </oc>
    <nc r="L111">
      <v>48948.62</v>
    </nc>
  </rcc>
  <rcc rId="5237" sId="1" numFmtId="4">
    <oc r="L60">
      <v>31985.200000000001</v>
    </oc>
    <nc r="L60">
      <v>31985.3</v>
    </nc>
  </rcc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rc rId="5238" sId="1" ref="A169:XFD169" action="deleteRow">
    <undo index="0" exp="area" dr="U169:U170" r="U167" sId="1"/>
    <undo index="0" exp="area" dr="T169:T170" r="T167" sId="1"/>
    <undo index="0" exp="area" dr="S169:S170" r="S167" sId="1"/>
    <undo index="0" exp="area" dr="Q169:Q170" r="Q167" sId="1"/>
    <undo index="0" exp="area" dr="P169:P170" r="P167" sId="1"/>
    <undo index="0" exp="area" dr="O169:O170" r="O167" sId="1"/>
    <undo index="0" exp="area" dr="M169:M170" r="M167" sId="1"/>
    <undo index="0" exp="area" dr="L169:L170" r="L167" sId="1"/>
    <undo index="0" exp="area" dr="K169:K170" r="K167" sId="1"/>
    <undo index="0" exp="area" dr="I169:I170" r="I167" sId="1"/>
    <undo index="0" exp="area" dr="H169:H170" r="H167" sId="1"/>
    <undo index="0" exp="area" dr="G169:G170" r="G167" sId="1"/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69:XFD169" start="0" length="0">
      <dxf>
        <font>
          <name val="PT Astra Serif"/>
          <scheme val="none"/>
        </font>
      </dxf>
    </rfmt>
    <rfmt sheetId="1" sqref="A169" start="0" length="0">
      <dxf>
        <font>
          <sz val="13"/>
          <name val="PT Astra Serif"/>
          <scheme val="none"/>
        </font>
        <numFmt numFmtId="30" formatCode="@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69" t="inlineStr">
        <is>
      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      </is>
      </nc>
      <ndxf>
        <font>
          <i/>
          <sz val="13"/>
          <color auto="1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69" t="inlineStr">
        <is>
          <t>832</t>
        </is>
      </nc>
      <ndxf>
        <font>
          <sz val="13"/>
          <name val="PT Astra Serif"/>
          <scheme val="none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69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69" t="inlineStr">
        <is>
          <t>03WI255271</t>
        </is>
      </nc>
      <ndxf>
        <font>
          <sz val="13"/>
          <color auto="1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69">
        <f>G169+H169+I169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69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69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69">
        <f>K169+L169+M169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69">
        <f>O169+P169+Q169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69">
        <f>S169+T169+U169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69">
        <f>J169/F169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69" start="0" length="0">
      <dxf/>
    </rfmt>
    <rfmt sheetId="1" sqref="X169" start="0" length="0">
      <dxf/>
    </rfmt>
    <rfmt sheetId="1" sqref="Y169" start="0" length="0">
      <dxf/>
    </rfmt>
    <rfmt sheetId="1" sqref="Z169" start="0" length="0">
      <dxf/>
    </rfmt>
    <rfmt sheetId="1" sqref="AA169" start="0" length="0">
      <dxf/>
    </rfmt>
    <rfmt sheetId="1" sqref="AB169" start="0" length="0">
      <dxf/>
    </rfmt>
    <rfmt sheetId="1" sqref="AC169" start="0" length="0">
      <dxf/>
    </rfmt>
    <rfmt sheetId="1" sqref="AD169" start="0" length="0">
      <dxf/>
    </rfmt>
    <rfmt sheetId="1" sqref="AE169" start="0" length="0">
      <dxf/>
    </rfmt>
    <rfmt sheetId="1" sqref="AF169" start="0" length="0">
      <dxf/>
    </rfmt>
    <rfmt sheetId="1" sqref="AG169" start="0" length="0">
      <dxf/>
    </rfmt>
    <rfmt sheetId="1" sqref="AH169" start="0" length="0">
      <dxf/>
    </rfmt>
    <rfmt sheetId="1" sqref="AI169" start="0" length="0">
      <dxf/>
    </rfmt>
    <rfmt sheetId="1" sqref="AJ169" start="0" length="0">
      <dxf/>
    </rfmt>
    <rfmt sheetId="1" sqref="AK169" start="0" length="0">
      <dxf/>
    </rfmt>
    <rfmt sheetId="1" sqref="AL169" start="0" length="0">
      <dxf/>
    </rfmt>
    <rfmt sheetId="1" sqref="AM169" start="0" length="0">
      <dxf/>
    </rfmt>
    <rfmt sheetId="1" sqref="AN169" start="0" length="0">
      <dxf/>
    </rfmt>
    <rfmt sheetId="1" sqref="AO169" start="0" length="0">
      <dxf/>
    </rfmt>
    <rfmt sheetId="1" sqref="AP169" start="0" length="0">
      <dxf/>
    </rfmt>
    <rfmt sheetId="1" sqref="AQ169" start="0" length="0">
      <dxf/>
    </rfmt>
    <rfmt sheetId="1" sqref="AR169" start="0" length="0">
      <dxf/>
    </rfmt>
    <rfmt sheetId="1" sqref="AS169" start="0" length="0">
      <dxf/>
    </rfmt>
    <rfmt sheetId="1" sqref="AT169" start="0" length="0">
      <dxf/>
    </rfmt>
    <rfmt sheetId="1" sqref="AU169" start="0" length="0">
      <dxf/>
    </rfmt>
    <rfmt sheetId="1" sqref="AV169" start="0" length="0">
      <dxf/>
    </rfmt>
    <rfmt sheetId="1" sqref="AW169" start="0" length="0">
      <dxf/>
    </rfmt>
    <rfmt sheetId="1" sqref="AX169" start="0" length="0">
      <dxf/>
    </rfmt>
    <rfmt sheetId="1" sqref="AY169" start="0" length="0">
      <dxf/>
    </rfmt>
    <rfmt sheetId="1" sqref="AZ169" start="0" length="0">
      <dxf/>
    </rfmt>
    <rfmt sheetId="1" sqref="BA169" start="0" length="0">
      <dxf/>
    </rfmt>
    <rfmt sheetId="1" sqref="BB169" start="0" length="0">
      <dxf/>
    </rfmt>
    <rfmt sheetId="1" sqref="BC169" start="0" length="0">
      <dxf/>
    </rfmt>
    <rfmt sheetId="1" sqref="BD169" start="0" length="0">
      <dxf/>
    </rfmt>
    <rfmt sheetId="1" sqref="BE169" start="0" length="0">
      <dxf/>
    </rfmt>
    <rfmt sheetId="1" sqref="BF169" start="0" length="0">
      <dxf/>
    </rfmt>
    <rfmt sheetId="1" sqref="BG169" start="0" length="0">
      <dxf/>
    </rfmt>
    <rfmt sheetId="1" sqref="BH169" start="0" length="0">
      <dxf/>
    </rfmt>
    <rfmt sheetId="1" sqref="BI169" start="0" length="0">
      <dxf/>
    </rfmt>
    <rfmt sheetId="1" sqref="BJ169" start="0" length="0">
      <dxf/>
    </rfmt>
    <rfmt sheetId="1" sqref="BK169" start="0" length="0">
      <dxf/>
    </rfmt>
    <rfmt sheetId="1" sqref="BL169" start="0" length="0">
      <dxf/>
    </rfmt>
    <rfmt sheetId="1" sqref="BM169" start="0" length="0">
      <dxf/>
    </rfmt>
    <rfmt sheetId="1" sqref="BN169" start="0" length="0">
      <dxf/>
    </rfmt>
    <rfmt sheetId="1" sqref="BO169" start="0" length="0">
      <dxf/>
    </rfmt>
    <rfmt sheetId="1" sqref="BP169" start="0" length="0">
      <dxf/>
    </rfmt>
    <rfmt sheetId="1" sqref="BQ169" start="0" length="0">
      <dxf/>
    </rfmt>
    <rfmt sheetId="1" sqref="BR169" start="0" length="0">
      <dxf/>
    </rfmt>
    <rfmt sheetId="1" sqref="BS169" start="0" length="0">
      <dxf/>
    </rfmt>
    <rfmt sheetId="1" sqref="BT169" start="0" length="0">
      <dxf/>
    </rfmt>
    <rfmt sheetId="1" sqref="BU169" start="0" length="0">
      <dxf/>
    </rfmt>
    <rfmt sheetId="1" sqref="BV169" start="0" length="0">
      <dxf/>
    </rfmt>
    <rfmt sheetId="1" sqref="BW169" start="0" length="0">
      <dxf/>
    </rfmt>
    <rfmt sheetId="1" sqref="BX169" start="0" length="0">
      <dxf/>
    </rfmt>
    <rfmt sheetId="1" sqref="BY169" start="0" length="0">
      <dxf/>
    </rfmt>
    <rfmt sheetId="1" sqref="BZ169" start="0" length="0">
      <dxf/>
    </rfmt>
    <rfmt sheetId="1" sqref="CA169" start="0" length="0">
      <dxf/>
    </rfmt>
    <rfmt sheetId="1" sqref="CB169" start="0" length="0">
      <dxf/>
    </rfmt>
    <rfmt sheetId="1" sqref="CC169" start="0" length="0">
      <dxf/>
    </rfmt>
    <rfmt sheetId="1" sqref="CD169" start="0" length="0">
      <dxf/>
    </rfmt>
    <rfmt sheetId="1" sqref="CE169" start="0" length="0">
      <dxf/>
    </rfmt>
    <rfmt sheetId="1" sqref="CF169" start="0" length="0">
      <dxf/>
    </rfmt>
    <rfmt sheetId="1" sqref="CG169" start="0" length="0">
      <dxf/>
    </rfmt>
    <rfmt sheetId="1" sqref="CH169" start="0" length="0">
      <dxf/>
    </rfmt>
    <rfmt sheetId="1" sqref="CI169" start="0" length="0">
      <dxf/>
    </rfmt>
    <rfmt sheetId="1" sqref="CJ169" start="0" length="0">
      <dxf/>
    </rfmt>
    <rfmt sheetId="1" sqref="CK169" start="0" length="0">
      <dxf/>
    </rfmt>
    <rfmt sheetId="1" sqref="CL169" start="0" length="0">
      <dxf/>
    </rfmt>
    <rfmt sheetId="1" sqref="CM169" start="0" length="0">
      <dxf/>
    </rfmt>
    <rfmt sheetId="1" sqref="CN169" start="0" length="0">
      <dxf/>
    </rfmt>
    <rfmt sheetId="1" sqref="CO169" start="0" length="0">
      <dxf/>
    </rfmt>
    <rfmt sheetId="1" sqref="CP169" start="0" length="0">
      <dxf/>
    </rfmt>
    <rfmt sheetId="1" sqref="CQ169" start="0" length="0">
      <dxf/>
    </rfmt>
    <rfmt sheetId="1" sqref="CR169" start="0" length="0">
      <dxf/>
    </rfmt>
    <rfmt sheetId="1" sqref="CS169" start="0" length="0">
      <dxf/>
    </rfmt>
    <rfmt sheetId="1" sqref="CT169" start="0" length="0">
      <dxf/>
    </rfmt>
    <rfmt sheetId="1" sqref="CU169" start="0" length="0">
      <dxf/>
    </rfmt>
    <rfmt sheetId="1" sqref="CV169" start="0" length="0">
      <dxf/>
    </rfmt>
    <rfmt sheetId="1" sqref="CW169" start="0" length="0">
      <dxf/>
    </rfmt>
  </rrc>
  <rrc rId="5239" sId="1" ref="A174:XFD174" action="deleteRow"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74:XFD174" start="0" length="0">
      <dxf>
        <font>
          <name val="PT Astra Serif"/>
          <scheme val="none"/>
        </font>
      </dxf>
    </rfmt>
    <rfmt sheetId="1" sqref="A174" start="0" length="0">
      <dxf>
        <font>
          <sz val="13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74" t="inlineStr">
        <is>
      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      </is>
      </nc>
      <ndxf>
        <font>
          <i/>
          <sz val="13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74" t="inlineStr">
        <is>
          <t>832</t>
        </is>
      </nc>
      <ndxf>
        <font>
          <sz val="13"/>
          <color auto="1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74" t="inlineStr">
        <is>
          <t>Департамент инвестиционной и промышленной политики Томской области</t>
        </is>
      </nc>
      <ndxf>
        <font>
          <sz val="13"/>
          <color auto="1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74" t="inlineStr">
        <is>
          <t>03WI455273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74">
        <f>G174+H174+I174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74">
        <f>K174+L174+M174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74">
        <f>O174+P174+Q174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74">
        <f>S174+T174+U174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74">
        <f>J174/F174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74" start="0" length="0">
      <dxf/>
    </rfmt>
    <rfmt sheetId="1" sqref="X174" start="0" length="0">
      <dxf/>
    </rfmt>
    <rfmt sheetId="1" sqref="Y174" start="0" length="0">
      <dxf/>
    </rfmt>
    <rfmt sheetId="1" sqref="Z174" start="0" length="0">
      <dxf/>
    </rfmt>
    <rfmt sheetId="1" sqref="AA174" start="0" length="0">
      <dxf/>
    </rfmt>
    <rfmt sheetId="1" sqref="AB174" start="0" length="0">
      <dxf/>
    </rfmt>
    <rfmt sheetId="1" sqref="AC174" start="0" length="0">
      <dxf/>
    </rfmt>
    <rfmt sheetId="1" sqref="AD174" start="0" length="0">
      <dxf/>
    </rfmt>
    <rfmt sheetId="1" sqref="AE174" start="0" length="0">
      <dxf/>
    </rfmt>
    <rfmt sheetId="1" sqref="AF174" start="0" length="0">
      <dxf/>
    </rfmt>
    <rfmt sheetId="1" sqref="AG174" start="0" length="0">
      <dxf/>
    </rfmt>
    <rfmt sheetId="1" sqref="AH174" start="0" length="0">
      <dxf/>
    </rfmt>
    <rfmt sheetId="1" sqref="AI174" start="0" length="0">
      <dxf/>
    </rfmt>
    <rfmt sheetId="1" sqref="AJ174" start="0" length="0">
      <dxf/>
    </rfmt>
    <rfmt sheetId="1" sqref="AK174" start="0" length="0">
      <dxf/>
    </rfmt>
    <rfmt sheetId="1" sqref="AL174" start="0" length="0">
      <dxf/>
    </rfmt>
    <rfmt sheetId="1" sqref="AM174" start="0" length="0">
      <dxf/>
    </rfmt>
    <rfmt sheetId="1" sqref="AN174" start="0" length="0">
      <dxf/>
    </rfmt>
    <rfmt sheetId="1" sqref="AO174" start="0" length="0">
      <dxf/>
    </rfmt>
    <rfmt sheetId="1" sqref="AP174" start="0" length="0">
      <dxf/>
    </rfmt>
    <rfmt sheetId="1" sqref="AQ174" start="0" length="0">
      <dxf/>
    </rfmt>
    <rfmt sheetId="1" sqref="AR174" start="0" length="0">
      <dxf/>
    </rfmt>
    <rfmt sheetId="1" sqref="AS174" start="0" length="0">
      <dxf/>
    </rfmt>
    <rfmt sheetId="1" sqref="AT174" start="0" length="0">
      <dxf/>
    </rfmt>
    <rfmt sheetId="1" sqref="AU174" start="0" length="0">
      <dxf/>
    </rfmt>
    <rfmt sheetId="1" sqref="AV174" start="0" length="0">
      <dxf/>
    </rfmt>
    <rfmt sheetId="1" sqref="AW174" start="0" length="0">
      <dxf/>
    </rfmt>
    <rfmt sheetId="1" sqref="AX174" start="0" length="0">
      <dxf/>
    </rfmt>
    <rfmt sheetId="1" sqref="AY174" start="0" length="0">
      <dxf/>
    </rfmt>
    <rfmt sheetId="1" sqref="AZ174" start="0" length="0">
      <dxf/>
    </rfmt>
    <rfmt sheetId="1" sqref="BA174" start="0" length="0">
      <dxf/>
    </rfmt>
    <rfmt sheetId="1" sqref="BB174" start="0" length="0">
      <dxf/>
    </rfmt>
    <rfmt sheetId="1" sqref="BC174" start="0" length="0">
      <dxf/>
    </rfmt>
    <rfmt sheetId="1" sqref="BD174" start="0" length="0">
      <dxf/>
    </rfmt>
    <rfmt sheetId="1" sqref="BE174" start="0" length="0">
      <dxf/>
    </rfmt>
    <rfmt sheetId="1" sqref="BF174" start="0" length="0">
      <dxf/>
    </rfmt>
    <rfmt sheetId="1" sqref="BG174" start="0" length="0">
      <dxf/>
    </rfmt>
    <rfmt sheetId="1" sqref="BH174" start="0" length="0">
      <dxf/>
    </rfmt>
    <rfmt sheetId="1" sqref="BI174" start="0" length="0">
      <dxf/>
    </rfmt>
    <rfmt sheetId="1" sqref="BJ174" start="0" length="0">
      <dxf/>
    </rfmt>
    <rfmt sheetId="1" sqref="BK174" start="0" length="0">
      <dxf/>
    </rfmt>
    <rfmt sheetId="1" sqref="BL174" start="0" length="0">
      <dxf/>
    </rfmt>
    <rfmt sheetId="1" sqref="BM174" start="0" length="0">
      <dxf/>
    </rfmt>
    <rfmt sheetId="1" sqref="BN174" start="0" length="0">
      <dxf/>
    </rfmt>
    <rfmt sheetId="1" sqref="BO174" start="0" length="0">
      <dxf/>
    </rfmt>
    <rfmt sheetId="1" sqref="BP174" start="0" length="0">
      <dxf/>
    </rfmt>
    <rfmt sheetId="1" sqref="BQ174" start="0" length="0">
      <dxf/>
    </rfmt>
    <rfmt sheetId="1" sqref="BR174" start="0" length="0">
      <dxf/>
    </rfmt>
    <rfmt sheetId="1" sqref="BS174" start="0" length="0">
      <dxf/>
    </rfmt>
    <rfmt sheetId="1" sqref="BT174" start="0" length="0">
      <dxf/>
    </rfmt>
    <rfmt sheetId="1" sqref="BU174" start="0" length="0">
      <dxf/>
    </rfmt>
    <rfmt sheetId="1" sqref="BV174" start="0" length="0">
      <dxf/>
    </rfmt>
    <rfmt sheetId="1" sqref="BW174" start="0" length="0">
      <dxf/>
    </rfmt>
    <rfmt sheetId="1" sqref="BX174" start="0" length="0">
      <dxf/>
    </rfmt>
    <rfmt sheetId="1" sqref="BY174" start="0" length="0">
      <dxf/>
    </rfmt>
    <rfmt sheetId="1" sqref="BZ174" start="0" length="0">
      <dxf/>
    </rfmt>
    <rfmt sheetId="1" sqref="CA174" start="0" length="0">
      <dxf/>
    </rfmt>
    <rfmt sheetId="1" sqref="CB174" start="0" length="0">
      <dxf/>
    </rfmt>
    <rfmt sheetId="1" sqref="CC174" start="0" length="0">
      <dxf/>
    </rfmt>
    <rfmt sheetId="1" sqref="CD174" start="0" length="0">
      <dxf/>
    </rfmt>
    <rfmt sheetId="1" sqref="CE174" start="0" length="0">
      <dxf/>
    </rfmt>
    <rfmt sheetId="1" sqref="CF174" start="0" length="0">
      <dxf/>
    </rfmt>
    <rfmt sheetId="1" sqref="CG174" start="0" length="0">
      <dxf/>
    </rfmt>
    <rfmt sheetId="1" sqref="CH174" start="0" length="0">
      <dxf/>
    </rfmt>
    <rfmt sheetId="1" sqref="CI174" start="0" length="0">
      <dxf/>
    </rfmt>
    <rfmt sheetId="1" sqref="CJ174" start="0" length="0">
      <dxf/>
    </rfmt>
    <rfmt sheetId="1" sqref="CK174" start="0" length="0">
      <dxf/>
    </rfmt>
    <rfmt sheetId="1" sqref="CL174" start="0" length="0">
      <dxf/>
    </rfmt>
    <rfmt sheetId="1" sqref="CM174" start="0" length="0">
      <dxf/>
    </rfmt>
    <rfmt sheetId="1" sqref="CN174" start="0" length="0">
      <dxf/>
    </rfmt>
    <rfmt sheetId="1" sqref="CO174" start="0" length="0">
      <dxf/>
    </rfmt>
    <rfmt sheetId="1" sqref="CP174" start="0" length="0">
      <dxf/>
    </rfmt>
    <rfmt sheetId="1" sqref="CQ174" start="0" length="0">
      <dxf/>
    </rfmt>
    <rfmt sheetId="1" sqref="CR174" start="0" length="0">
      <dxf/>
    </rfmt>
    <rfmt sheetId="1" sqref="CS174" start="0" length="0">
      <dxf/>
    </rfmt>
    <rfmt sheetId="1" sqref="CT174" start="0" length="0">
      <dxf/>
    </rfmt>
    <rfmt sheetId="1" sqref="CU174" start="0" length="0">
      <dxf/>
    </rfmt>
    <rfmt sheetId="1" sqref="CV174" start="0" length="0">
      <dxf/>
    </rfmt>
    <rfmt sheetId="1" sqref="CW174" start="0" length="0">
      <dxf/>
    </rfmt>
  </rrc>
  <rrc rId="5240" sId="1" ref="A177:XFD177" action="deleteRow">
    <undo index="0" exp="area" dr="U177:U182" r="U175" sId="1"/>
    <undo index="0" exp="area" dr="T177:T182" r="T175" sId="1"/>
    <undo index="0" exp="area" dr="S177:S182" r="S175" sId="1"/>
    <undo index="0" exp="area" dr="Q177:Q182" r="Q175" sId="1"/>
    <undo index="0" exp="area" dr="P177:P182" r="P175" sId="1"/>
    <undo index="0" exp="area" dr="O177:O182" r="O175" sId="1"/>
    <undo index="0" exp="area" dr="M177:M182" r="M175" sId="1"/>
    <undo index="0" exp="area" dr="L177:L182" r="L175" sId="1"/>
    <undo index="0" exp="area" dr="K177:K182" r="K175" sId="1"/>
    <undo index="0" exp="area" dr="I177:I182" r="I175" sId="1"/>
    <undo index="0" exp="area" dr="H177:H182" r="H175" sId="1"/>
    <undo index="0" exp="area" dr="G177:G182" r="G175" sId="1"/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77:XFD177" start="0" length="0">
      <dxf>
        <font>
          <name val="PT Astra Serif"/>
          <scheme val="none"/>
        </font>
      </dxf>
    </rfmt>
    <rfmt sheetId="1" sqref="A177" start="0" length="0">
      <dxf>
        <font>
          <sz val="13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77" t="inlineStr">
        <is>
      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      </is>
      </nc>
      <ndxf>
        <font>
          <i/>
          <sz val="13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77" t="inlineStr">
        <is>
          <t>832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77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77" t="inlineStr">
        <is>
          <t>03WI555277</t>
        </is>
      </nc>
      <ndxf>
        <font>
          <sz val="13"/>
          <name val="PT Astra Serif"/>
          <scheme val="none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77">
        <f>G177+H177+I177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77">
        <f>K177+L177+M177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77">
        <f>O177+P177+Q177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77">
        <f>S177+T177+U177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77">
        <f>J177/F177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77" start="0" length="0">
      <dxf/>
    </rfmt>
    <rfmt sheetId="1" sqref="X177" start="0" length="0">
      <dxf/>
    </rfmt>
    <rfmt sheetId="1" sqref="Y177" start="0" length="0">
      <dxf/>
    </rfmt>
    <rfmt sheetId="1" sqref="Z177" start="0" length="0">
      <dxf/>
    </rfmt>
    <rfmt sheetId="1" sqref="AA177" start="0" length="0">
      <dxf/>
    </rfmt>
    <rfmt sheetId="1" sqref="AB177" start="0" length="0">
      <dxf/>
    </rfmt>
    <rfmt sheetId="1" sqref="AC177" start="0" length="0">
      <dxf/>
    </rfmt>
    <rfmt sheetId="1" sqref="AD177" start="0" length="0">
      <dxf/>
    </rfmt>
    <rfmt sheetId="1" sqref="AE177" start="0" length="0">
      <dxf/>
    </rfmt>
    <rfmt sheetId="1" sqref="AF177" start="0" length="0">
      <dxf/>
    </rfmt>
    <rfmt sheetId="1" sqref="AG177" start="0" length="0">
      <dxf/>
    </rfmt>
    <rfmt sheetId="1" sqref="AH177" start="0" length="0">
      <dxf/>
    </rfmt>
    <rfmt sheetId="1" sqref="AI177" start="0" length="0">
      <dxf/>
    </rfmt>
    <rfmt sheetId="1" sqref="AJ177" start="0" length="0">
      <dxf/>
    </rfmt>
    <rfmt sheetId="1" sqref="AK177" start="0" length="0">
      <dxf/>
    </rfmt>
    <rfmt sheetId="1" sqref="AL177" start="0" length="0">
      <dxf/>
    </rfmt>
    <rfmt sheetId="1" sqref="AM177" start="0" length="0">
      <dxf/>
    </rfmt>
    <rfmt sheetId="1" sqref="AN177" start="0" length="0">
      <dxf/>
    </rfmt>
    <rfmt sheetId="1" sqref="AO177" start="0" length="0">
      <dxf/>
    </rfmt>
    <rfmt sheetId="1" sqref="AP177" start="0" length="0">
      <dxf/>
    </rfmt>
    <rfmt sheetId="1" sqref="AQ177" start="0" length="0">
      <dxf/>
    </rfmt>
    <rfmt sheetId="1" sqref="AR177" start="0" length="0">
      <dxf/>
    </rfmt>
    <rfmt sheetId="1" sqref="AS177" start="0" length="0">
      <dxf/>
    </rfmt>
    <rfmt sheetId="1" sqref="AT177" start="0" length="0">
      <dxf/>
    </rfmt>
    <rfmt sheetId="1" sqref="AU177" start="0" length="0">
      <dxf/>
    </rfmt>
    <rfmt sheetId="1" sqref="AV177" start="0" length="0">
      <dxf/>
    </rfmt>
    <rfmt sheetId="1" sqref="AW177" start="0" length="0">
      <dxf/>
    </rfmt>
    <rfmt sheetId="1" sqref="AX177" start="0" length="0">
      <dxf/>
    </rfmt>
    <rfmt sheetId="1" sqref="AY177" start="0" length="0">
      <dxf/>
    </rfmt>
    <rfmt sheetId="1" sqref="AZ177" start="0" length="0">
      <dxf/>
    </rfmt>
    <rfmt sheetId="1" sqref="BA177" start="0" length="0">
      <dxf/>
    </rfmt>
    <rfmt sheetId="1" sqref="BB177" start="0" length="0">
      <dxf/>
    </rfmt>
    <rfmt sheetId="1" sqref="BC177" start="0" length="0">
      <dxf/>
    </rfmt>
    <rfmt sheetId="1" sqref="BD177" start="0" length="0">
      <dxf/>
    </rfmt>
    <rfmt sheetId="1" sqref="BE177" start="0" length="0">
      <dxf/>
    </rfmt>
    <rfmt sheetId="1" sqref="BF177" start="0" length="0">
      <dxf/>
    </rfmt>
    <rfmt sheetId="1" sqref="BG177" start="0" length="0">
      <dxf/>
    </rfmt>
    <rfmt sheetId="1" sqref="BH177" start="0" length="0">
      <dxf/>
    </rfmt>
    <rfmt sheetId="1" sqref="BI177" start="0" length="0">
      <dxf/>
    </rfmt>
    <rfmt sheetId="1" sqref="BJ177" start="0" length="0">
      <dxf/>
    </rfmt>
    <rfmt sheetId="1" sqref="BK177" start="0" length="0">
      <dxf/>
    </rfmt>
    <rfmt sheetId="1" sqref="BL177" start="0" length="0">
      <dxf/>
    </rfmt>
    <rfmt sheetId="1" sqref="BM177" start="0" length="0">
      <dxf/>
    </rfmt>
    <rfmt sheetId="1" sqref="BN177" start="0" length="0">
      <dxf/>
    </rfmt>
    <rfmt sheetId="1" sqref="BO177" start="0" length="0">
      <dxf/>
    </rfmt>
    <rfmt sheetId="1" sqref="BP177" start="0" length="0">
      <dxf/>
    </rfmt>
    <rfmt sheetId="1" sqref="BQ177" start="0" length="0">
      <dxf/>
    </rfmt>
    <rfmt sheetId="1" sqref="BR177" start="0" length="0">
      <dxf/>
    </rfmt>
    <rfmt sheetId="1" sqref="BS177" start="0" length="0">
      <dxf/>
    </rfmt>
    <rfmt sheetId="1" sqref="BT177" start="0" length="0">
      <dxf/>
    </rfmt>
    <rfmt sheetId="1" sqref="BU177" start="0" length="0">
      <dxf/>
    </rfmt>
    <rfmt sheetId="1" sqref="BV177" start="0" length="0">
      <dxf/>
    </rfmt>
    <rfmt sheetId="1" sqref="BW177" start="0" length="0">
      <dxf/>
    </rfmt>
    <rfmt sheetId="1" sqref="BX177" start="0" length="0">
      <dxf/>
    </rfmt>
    <rfmt sheetId="1" sqref="BY177" start="0" length="0">
      <dxf/>
    </rfmt>
    <rfmt sheetId="1" sqref="BZ177" start="0" length="0">
      <dxf/>
    </rfmt>
    <rfmt sheetId="1" sqref="CA177" start="0" length="0">
      <dxf/>
    </rfmt>
    <rfmt sheetId="1" sqref="CB177" start="0" length="0">
      <dxf/>
    </rfmt>
    <rfmt sheetId="1" sqref="CC177" start="0" length="0">
      <dxf/>
    </rfmt>
    <rfmt sheetId="1" sqref="CD177" start="0" length="0">
      <dxf/>
    </rfmt>
    <rfmt sheetId="1" sqref="CE177" start="0" length="0">
      <dxf/>
    </rfmt>
    <rfmt sheetId="1" sqref="CF177" start="0" length="0">
      <dxf/>
    </rfmt>
    <rfmt sheetId="1" sqref="CG177" start="0" length="0">
      <dxf/>
    </rfmt>
    <rfmt sheetId="1" sqref="CH177" start="0" length="0">
      <dxf/>
    </rfmt>
    <rfmt sheetId="1" sqref="CI177" start="0" length="0">
      <dxf/>
    </rfmt>
    <rfmt sheetId="1" sqref="CJ177" start="0" length="0">
      <dxf/>
    </rfmt>
    <rfmt sheetId="1" sqref="CK177" start="0" length="0">
      <dxf/>
    </rfmt>
    <rfmt sheetId="1" sqref="CL177" start="0" length="0">
      <dxf/>
    </rfmt>
    <rfmt sheetId="1" sqref="CM177" start="0" length="0">
      <dxf/>
    </rfmt>
    <rfmt sheetId="1" sqref="CN177" start="0" length="0">
      <dxf/>
    </rfmt>
    <rfmt sheetId="1" sqref="CO177" start="0" length="0">
      <dxf/>
    </rfmt>
    <rfmt sheetId="1" sqref="CP177" start="0" length="0">
      <dxf/>
    </rfmt>
    <rfmt sheetId="1" sqref="CQ177" start="0" length="0">
      <dxf/>
    </rfmt>
    <rfmt sheetId="1" sqref="CR177" start="0" length="0">
      <dxf/>
    </rfmt>
    <rfmt sheetId="1" sqref="CS177" start="0" length="0">
      <dxf/>
    </rfmt>
    <rfmt sheetId="1" sqref="CT177" start="0" length="0">
      <dxf/>
    </rfmt>
    <rfmt sheetId="1" sqref="CU177" start="0" length="0">
      <dxf/>
    </rfmt>
    <rfmt sheetId="1" sqref="CV177" start="0" length="0">
      <dxf/>
    </rfmt>
    <rfmt sheetId="1" sqref="CW177" start="0" length="0">
      <dxf/>
    </rfmt>
  </rrc>
  <rrc rId="5241" sId="1" ref="A178:XFD178" action="deleteRow"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78:XFD178" start="0" length="0">
      <dxf>
        <font>
          <name val="PT Astra Serif"/>
          <scheme val="none"/>
        </font>
      </dxf>
    </rfmt>
    <rfmt sheetId="1" sqref="A178" start="0" length="0">
      <dxf>
        <font>
          <sz val="13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78" t="inlineStr">
        <is>
      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      </is>
      </nc>
      <ndxf>
        <font>
          <i/>
          <sz val="13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78" t="inlineStr">
        <is>
          <t>832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78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78" t="inlineStr">
        <is>
          <t>03WI55527Г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78">
        <f>G178+H178+I178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78">
        <f>K178+L178+M178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78">
        <f>O178+P178+Q178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78">
        <f>S178+T178+U178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78">
        <f>J178/F178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78" start="0" length="0">
      <dxf/>
    </rfmt>
    <rfmt sheetId="1" sqref="X178" start="0" length="0">
      <dxf/>
    </rfmt>
    <rfmt sheetId="1" sqref="Y178" start="0" length="0">
      <dxf/>
    </rfmt>
    <rfmt sheetId="1" sqref="Z178" start="0" length="0">
      <dxf/>
    </rfmt>
    <rfmt sheetId="1" sqref="AA178" start="0" length="0">
      <dxf/>
    </rfmt>
    <rfmt sheetId="1" sqref="AB178" start="0" length="0">
      <dxf/>
    </rfmt>
    <rfmt sheetId="1" sqref="AC178" start="0" length="0">
      <dxf/>
    </rfmt>
    <rfmt sheetId="1" sqref="AD178" start="0" length="0">
      <dxf/>
    </rfmt>
    <rfmt sheetId="1" sqref="AE178" start="0" length="0">
      <dxf/>
    </rfmt>
    <rfmt sheetId="1" sqref="AF178" start="0" length="0">
      <dxf/>
    </rfmt>
    <rfmt sheetId="1" sqref="AG178" start="0" length="0">
      <dxf/>
    </rfmt>
    <rfmt sheetId="1" sqref="AH178" start="0" length="0">
      <dxf/>
    </rfmt>
    <rfmt sheetId="1" sqref="AI178" start="0" length="0">
      <dxf/>
    </rfmt>
    <rfmt sheetId="1" sqref="AJ178" start="0" length="0">
      <dxf/>
    </rfmt>
    <rfmt sheetId="1" sqref="AK178" start="0" length="0">
      <dxf/>
    </rfmt>
    <rfmt sheetId="1" sqref="AL178" start="0" length="0">
      <dxf/>
    </rfmt>
    <rfmt sheetId="1" sqref="AM178" start="0" length="0">
      <dxf/>
    </rfmt>
    <rfmt sheetId="1" sqref="AN178" start="0" length="0">
      <dxf/>
    </rfmt>
    <rfmt sheetId="1" sqref="AO178" start="0" length="0">
      <dxf/>
    </rfmt>
    <rfmt sheetId="1" sqref="AP178" start="0" length="0">
      <dxf/>
    </rfmt>
    <rfmt sheetId="1" sqref="AQ178" start="0" length="0">
      <dxf/>
    </rfmt>
    <rfmt sheetId="1" sqref="AR178" start="0" length="0">
      <dxf/>
    </rfmt>
    <rfmt sheetId="1" sqref="AS178" start="0" length="0">
      <dxf/>
    </rfmt>
    <rfmt sheetId="1" sqref="AT178" start="0" length="0">
      <dxf/>
    </rfmt>
    <rfmt sheetId="1" sqref="AU178" start="0" length="0">
      <dxf/>
    </rfmt>
    <rfmt sheetId="1" sqref="AV178" start="0" length="0">
      <dxf/>
    </rfmt>
    <rfmt sheetId="1" sqref="AW178" start="0" length="0">
      <dxf/>
    </rfmt>
    <rfmt sheetId="1" sqref="AX178" start="0" length="0">
      <dxf/>
    </rfmt>
    <rfmt sheetId="1" sqref="AY178" start="0" length="0">
      <dxf/>
    </rfmt>
    <rfmt sheetId="1" sqref="AZ178" start="0" length="0">
      <dxf/>
    </rfmt>
    <rfmt sheetId="1" sqref="BA178" start="0" length="0">
      <dxf/>
    </rfmt>
    <rfmt sheetId="1" sqref="BB178" start="0" length="0">
      <dxf/>
    </rfmt>
    <rfmt sheetId="1" sqref="BC178" start="0" length="0">
      <dxf/>
    </rfmt>
    <rfmt sheetId="1" sqref="BD178" start="0" length="0">
      <dxf/>
    </rfmt>
    <rfmt sheetId="1" sqref="BE178" start="0" length="0">
      <dxf/>
    </rfmt>
    <rfmt sheetId="1" sqref="BF178" start="0" length="0">
      <dxf/>
    </rfmt>
    <rfmt sheetId="1" sqref="BG178" start="0" length="0">
      <dxf/>
    </rfmt>
    <rfmt sheetId="1" sqref="BH178" start="0" length="0">
      <dxf/>
    </rfmt>
    <rfmt sheetId="1" sqref="BI178" start="0" length="0">
      <dxf/>
    </rfmt>
    <rfmt sheetId="1" sqref="BJ178" start="0" length="0">
      <dxf/>
    </rfmt>
    <rfmt sheetId="1" sqref="BK178" start="0" length="0">
      <dxf/>
    </rfmt>
    <rfmt sheetId="1" sqref="BL178" start="0" length="0">
      <dxf/>
    </rfmt>
    <rfmt sheetId="1" sqref="BM178" start="0" length="0">
      <dxf/>
    </rfmt>
    <rfmt sheetId="1" sqref="BN178" start="0" length="0">
      <dxf/>
    </rfmt>
    <rfmt sheetId="1" sqref="BO178" start="0" length="0">
      <dxf/>
    </rfmt>
    <rfmt sheetId="1" sqref="BP178" start="0" length="0">
      <dxf/>
    </rfmt>
    <rfmt sheetId="1" sqref="BQ178" start="0" length="0">
      <dxf/>
    </rfmt>
    <rfmt sheetId="1" sqref="BR178" start="0" length="0">
      <dxf/>
    </rfmt>
    <rfmt sheetId="1" sqref="BS178" start="0" length="0">
      <dxf/>
    </rfmt>
    <rfmt sheetId="1" sqref="BT178" start="0" length="0">
      <dxf/>
    </rfmt>
    <rfmt sheetId="1" sqref="BU178" start="0" length="0">
      <dxf/>
    </rfmt>
    <rfmt sheetId="1" sqref="BV178" start="0" length="0">
      <dxf/>
    </rfmt>
    <rfmt sheetId="1" sqref="BW178" start="0" length="0">
      <dxf/>
    </rfmt>
    <rfmt sheetId="1" sqref="BX178" start="0" length="0">
      <dxf/>
    </rfmt>
    <rfmt sheetId="1" sqref="BY178" start="0" length="0">
      <dxf/>
    </rfmt>
    <rfmt sheetId="1" sqref="BZ178" start="0" length="0">
      <dxf/>
    </rfmt>
    <rfmt sheetId="1" sqref="CA178" start="0" length="0">
      <dxf/>
    </rfmt>
    <rfmt sheetId="1" sqref="CB178" start="0" length="0">
      <dxf/>
    </rfmt>
    <rfmt sheetId="1" sqref="CC178" start="0" length="0">
      <dxf/>
    </rfmt>
    <rfmt sheetId="1" sqref="CD178" start="0" length="0">
      <dxf/>
    </rfmt>
    <rfmt sheetId="1" sqref="CE178" start="0" length="0">
      <dxf/>
    </rfmt>
    <rfmt sheetId="1" sqref="CF178" start="0" length="0">
      <dxf/>
    </rfmt>
    <rfmt sheetId="1" sqref="CG178" start="0" length="0">
      <dxf/>
    </rfmt>
    <rfmt sheetId="1" sqref="CH178" start="0" length="0">
      <dxf/>
    </rfmt>
    <rfmt sheetId="1" sqref="CI178" start="0" length="0">
      <dxf/>
    </rfmt>
    <rfmt sheetId="1" sqref="CJ178" start="0" length="0">
      <dxf/>
    </rfmt>
    <rfmt sheetId="1" sqref="CK178" start="0" length="0">
      <dxf/>
    </rfmt>
    <rfmt sheetId="1" sqref="CL178" start="0" length="0">
      <dxf/>
    </rfmt>
    <rfmt sheetId="1" sqref="CM178" start="0" length="0">
      <dxf/>
    </rfmt>
    <rfmt sheetId="1" sqref="CN178" start="0" length="0">
      <dxf/>
    </rfmt>
    <rfmt sheetId="1" sqref="CO178" start="0" length="0">
      <dxf/>
    </rfmt>
    <rfmt sheetId="1" sqref="CP178" start="0" length="0">
      <dxf/>
    </rfmt>
    <rfmt sheetId="1" sqref="CQ178" start="0" length="0">
      <dxf/>
    </rfmt>
    <rfmt sheetId="1" sqref="CR178" start="0" length="0">
      <dxf/>
    </rfmt>
    <rfmt sheetId="1" sqref="CS178" start="0" length="0">
      <dxf/>
    </rfmt>
    <rfmt sheetId="1" sqref="CT178" start="0" length="0">
      <dxf/>
    </rfmt>
    <rfmt sheetId="1" sqref="CU178" start="0" length="0">
      <dxf/>
    </rfmt>
    <rfmt sheetId="1" sqref="CV178" start="0" length="0">
      <dxf/>
    </rfmt>
    <rfmt sheetId="1" sqref="CW178" start="0" length="0">
      <dxf/>
    </rfmt>
  </rrc>
  <rrc rId="5242" sId="1" ref="A184:XFD184" action="deleteRow">
    <undo index="0" exp="area" dr="U184:U189" r="U182" sId="1"/>
    <undo index="0" exp="area" dr="T184:T189" r="T182" sId="1"/>
    <undo index="0" exp="area" dr="S184:S189" r="S182" sId="1"/>
    <undo index="0" exp="area" dr="Q184:Q189" r="Q182" sId="1"/>
    <undo index="0" exp="area" dr="P184:P189" r="P182" sId="1"/>
    <undo index="0" exp="area" dr="O184:O189" r="O182" sId="1"/>
    <undo index="0" exp="area" dr="M184:M189" r="M182" sId="1"/>
    <undo index="0" exp="area" dr="L184:L189" r="L182" sId="1"/>
    <undo index="0" exp="area" dr="K184:K189" r="K182" sId="1"/>
    <undo index="0" exp="area" dr="I184:I189" r="I182" sId="1"/>
    <undo index="0" exp="area" dr="H184:H189" r="H182" sId="1"/>
    <undo index="0" exp="area" dr="G184:G189" r="G182" sId="1"/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84:XFD184" start="0" length="0">
      <dxf>
        <font>
          <name val="PT Astra Serif"/>
          <scheme val="none"/>
        </font>
      </dxf>
    </rfmt>
    <rfmt sheetId="1" sqref="A184" start="0" length="0">
      <dxf>
        <font>
          <sz val="13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84" t="inlineStr">
        <is>
          <t>Субсидия Союзу "Торгово-промышленная палата Томской области" на реализацию мероприятий национального проекта "Производительность труда"</t>
        </is>
      </nc>
      <ndxf>
        <font>
          <i/>
          <sz val="13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84" t="inlineStr">
        <is>
          <t>832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84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84" t="inlineStr">
        <is>
          <t>03WL252891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84">
        <f>G184+H184+I184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8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84">
        <f>K184+L184+M184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84">
        <f>O184+P184+Q184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84">
        <f>S184+T184+U184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84">
        <f>J184/F184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84" start="0" length="0">
      <dxf/>
    </rfmt>
    <rfmt sheetId="1" sqref="X184" start="0" length="0">
      <dxf/>
    </rfmt>
    <rfmt sheetId="1" sqref="Y184" start="0" length="0">
      <dxf/>
    </rfmt>
    <rfmt sheetId="1" sqref="Z184" start="0" length="0">
      <dxf/>
    </rfmt>
    <rfmt sheetId="1" sqref="AA184" start="0" length="0">
      <dxf/>
    </rfmt>
    <rfmt sheetId="1" sqref="AB184" start="0" length="0">
      <dxf/>
    </rfmt>
    <rfmt sheetId="1" sqref="AC184" start="0" length="0">
      <dxf/>
    </rfmt>
    <rfmt sheetId="1" sqref="AD184" start="0" length="0">
      <dxf/>
    </rfmt>
    <rfmt sheetId="1" sqref="AE184" start="0" length="0">
      <dxf/>
    </rfmt>
    <rfmt sheetId="1" sqref="AF184" start="0" length="0">
      <dxf/>
    </rfmt>
    <rfmt sheetId="1" sqref="AG184" start="0" length="0">
      <dxf/>
    </rfmt>
    <rfmt sheetId="1" sqref="AH184" start="0" length="0">
      <dxf/>
    </rfmt>
    <rfmt sheetId="1" sqref="AI184" start="0" length="0">
      <dxf/>
    </rfmt>
    <rfmt sheetId="1" sqref="AJ184" start="0" length="0">
      <dxf/>
    </rfmt>
    <rfmt sheetId="1" sqref="AK184" start="0" length="0">
      <dxf/>
    </rfmt>
    <rfmt sheetId="1" sqref="AL184" start="0" length="0">
      <dxf/>
    </rfmt>
    <rfmt sheetId="1" sqref="AM184" start="0" length="0">
      <dxf/>
    </rfmt>
    <rfmt sheetId="1" sqref="AN184" start="0" length="0">
      <dxf/>
    </rfmt>
    <rfmt sheetId="1" sqref="AO184" start="0" length="0">
      <dxf/>
    </rfmt>
    <rfmt sheetId="1" sqref="AP184" start="0" length="0">
      <dxf/>
    </rfmt>
    <rfmt sheetId="1" sqref="AQ184" start="0" length="0">
      <dxf/>
    </rfmt>
    <rfmt sheetId="1" sqref="AR184" start="0" length="0">
      <dxf/>
    </rfmt>
    <rfmt sheetId="1" sqref="AS184" start="0" length="0">
      <dxf/>
    </rfmt>
    <rfmt sheetId="1" sqref="AT184" start="0" length="0">
      <dxf/>
    </rfmt>
    <rfmt sheetId="1" sqref="AU184" start="0" length="0">
      <dxf/>
    </rfmt>
    <rfmt sheetId="1" sqref="AV184" start="0" length="0">
      <dxf/>
    </rfmt>
    <rfmt sheetId="1" sqref="AW184" start="0" length="0">
      <dxf/>
    </rfmt>
    <rfmt sheetId="1" sqref="AX184" start="0" length="0">
      <dxf/>
    </rfmt>
    <rfmt sheetId="1" sqref="AY184" start="0" length="0">
      <dxf/>
    </rfmt>
    <rfmt sheetId="1" sqref="AZ184" start="0" length="0">
      <dxf/>
    </rfmt>
    <rfmt sheetId="1" sqref="BA184" start="0" length="0">
      <dxf/>
    </rfmt>
    <rfmt sheetId="1" sqref="BB184" start="0" length="0">
      <dxf/>
    </rfmt>
    <rfmt sheetId="1" sqref="BC184" start="0" length="0">
      <dxf/>
    </rfmt>
    <rfmt sheetId="1" sqref="BD184" start="0" length="0">
      <dxf/>
    </rfmt>
    <rfmt sheetId="1" sqref="BE184" start="0" length="0">
      <dxf/>
    </rfmt>
    <rfmt sheetId="1" sqref="BF184" start="0" length="0">
      <dxf/>
    </rfmt>
    <rfmt sheetId="1" sqref="BG184" start="0" length="0">
      <dxf/>
    </rfmt>
    <rfmt sheetId="1" sqref="BH184" start="0" length="0">
      <dxf/>
    </rfmt>
    <rfmt sheetId="1" sqref="BI184" start="0" length="0">
      <dxf/>
    </rfmt>
    <rfmt sheetId="1" sqref="BJ184" start="0" length="0">
      <dxf/>
    </rfmt>
    <rfmt sheetId="1" sqref="BK184" start="0" length="0">
      <dxf/>
    </rfmt>
    <rfmt sheetId="1" sqref="BL184" start="0" length="0">
      <dxf/>
    </rfmt>
    <rfmt sheetId="1" sqref="BM184" start="0" length="0">
      <dxf/>
    </rfmt>
    <rfmt sheetId="1" sqref="BN184" start="0" length="0">
      <dxf/>
    </rfmt>
    <rfmt sheetId="1" sqref="BO184" start="0" length="0">
      <dxf/>
    </rfmt>
    <rfmt sheetId="1" sqref="BP184" start="0" length="0">
      <dxf/>
    </rfmt>
    <rfmt sheetId="1" sqref="BQ184" start="0" length="0">
      <dxf/>
    </rfmt>
    <rfmt sheetId="1" sqref="BR184" start="0" length="0">
      <dxf/>
    </rfmt>
    <rfmt sheetId="1" sqref="BS184" start="0" length="0">
      <dxf/>
    </rfmt>
    <rfmt sheetId="1" sqref="BT184" start="0" length="0">
      <dxf/>
    </rfmt>
    <rfmt sheetId="1" sqref="BU184" start="0" length="0">
      <dxf/>
    </rfmt>
    <rfmt sheetId="1" sqref="BV184" start="0" length="0">
      <dxf/>
    </rfmt>
    <rfmt sheetId="1" sqref="BW184" start="0" length="0">
      <dxf/>
    </rfmt>
    <rfmt sheetId="1" sqref="BX184" start="0" length="0">
      <dxf/>
    </rfmt>
    <rfmt sheetId="1" sqref="BY184" start="0" length="0">
      <dxf/>
    </rfmt>
    <rfmt sheetId="1" sqref="BZ184" start="0" length="0">
      <dxf/>
    </rfmt>
    <rfmt sheetId="1" sqref="CA184" start="0" length="0">
      <dxf/>
    </rfmt>
    <rfmt sheetId="1" sqref="CB184" start="0" length="0">
      <dxf/>
    </rfmt>
    <rfmt sheetId="1" sqref="CC184" start="0" length="0">
      <dxf/>
    </rfmt>
    <rfmt sheetId="1" sqref="CD184" start="0" length="0">
      <dxf/>
    </rfmt>
    <rfmt sheetId="1" sqref="CE184" start="0" length="0">
      <dxf/>
    </rfmt>
    <rfmt sheetId="1" sqref="CF184" start="0" length="0">
      <dxf/>
    </rfmt>
    <rfmt sheetId="1" sqref="CG184" start="0" length="0">
      <dxf/>
    </rfmt>
    <rfmt sheetId="1" sqref="CH184" start="0" length="0">
      <dxf/>
    </rfmt>
    <rfmt sheetId="1" sqref="CI184" start="0" length="0">
      <dxf/>
    </rfmt>
    <rfmt sheetId="1" sqref="CJ184" start="0" length="0">
      <dxf/>
    </rfmt>
    <rfmt sheetId="1" sqref="CK184" start="0" length="0">
      <dxf/>
    </rfmt>
    <rfmt sheetId="1" sqref="CL184" start="0" length="0">
      <dxf/>
    </rfmt>
    <rfmt sheetId="1" sqref="CM184" start="0" length="0">
      <dxf/>
    </rfmt>
    <rfmt sheetId="1" sqref="CN184" start="0" length="0">
      <dxf/>
    </rfmt>
    <rfmt sheetId="1" sqref="CO184" start="0" length="0">
      <dxf/>
    </rfmt>
    <rfmt sheetId="1" sqref="CP184" start="0" length="0">
      <dxf/>
    </rfmt>
    <rfmt sheetId="1" sqref="CQ184" start="0" length="0">
      <dxf/>
    </rfmt>
    <rfmt sheetId="1" sqref="CR184" start="0" length="0">
      <dxf/>
    </rfmt>
    <rfmt sheetId="1" sqref="CS184" start="0" length="0">
      <dxf/>
    </rfmt>
    <rfmt sheetId="1" sqref="CT184" start="0" length="0">
      <dxf/>
    </rfmt>
    <rfmt sheetId="1" sqref="CU184" start="0" length="0">
      <dxf/>
    </rfmt>
    <rfmt sheetId="1" sqref="CV184" start="0" length="0">
      <dxf/>
    </rfmt>
    <rfmt sheetId="1" sqref="CW184" start="0" length="0">
      <dxf/>
    </rfmt>
  </rrc>
  <rrc rId="5243" sId="1" ref="A185:XFD185" action="deleteRow"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85:XFD185" start="0" length="0">
      <dxf>
        <font>
          <name val="PT Astra Serif"/>
          <scheme val="none"/>
        </font>
      </dxf>
    </rfmt>
    <rfmt sheetId="1" sqref="A185" start="0" length="0">
      <dxf>
        <font>
          <sz val="13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85" t="inlineStr">
        <is>
          <t>Субсидия Союзу "Торгово-промышленная палата Томской области" на реализацию мероприятий национального проекта "Производительность труда"</t>
        </is>
      </nc>
      <ndxf>
        <font>
          <i/>
          <sz val="13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85" t="inlineStr">
        <is>
          <t>832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85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85" t="inlineStr">
        <is>
          <t>03WL2А2891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85">
        <f>G185+H185+I185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85">
        <f>K185+L185+M185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85">
        <f>O185+P185+Q185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85">
        <f>S185+T185+U185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85">
        <f>J185/F185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85" start="0" length="0">
      <dxf/>
    </rfmt>
    <rfmt sheetId="1" sqref="X185" start="0" length="0">
      <dxf/>
    </rfmt>
    <rfmt sheetId="1" sqref="Y185" start="0" length="0">
      <dxf/>
    </rfmt>
    <rfmt sheetId="1" sqref="Z185" start="0" length="0">
      <dxf/>
    </rfmt>
    <rfmt sheetId="1" sqref="AA185" start="0" length="0">
      <dxf/>
    </rfmt>
    <rfmt sheetId="1" sqref="AB185" start="0" length="0">
      <dxf/>
    </rfmt>
    <rfmt sheetId="1" sqref="AC185" start="0" length="0">
      <dxf/>
    </rfmt>
    <rfmt sheetId="1" sqref="AD185" start="0" length="0">
      <dxf/>
    </rfmt>
    <rfmt sheetId="1" sqref="AE185" start="0" length="0">
      <dxf/>
    </rfmt>
    <rfmt sheetId="1" sqref="AF185" start="0" length="0">
      <dxf/>
    </rfmt>
    <rfmt sheetId="1" sqref="AG185" start="0" length="0">
      <dxf/>
    </rfmt>
    <rfmt sheetId="1" sqref="AH185" start="0" length="0">
      <dxf/>
    </rfmt>
    <rfmt sheetId="1" sqref="AI185" start="0" length="0">
      <dxf/>
    </rfmt>
    <rfmt sheetId="1" sqref="AJ185" start="0" length="0">
      <dxf/>
    </rfmt>
    <rfmt sheetId="1" sqref="AK185" start="0" length="0">
      <dxf/>
    </rfmt>
    <rfmt sheetId="1" sqref="AL185" start="0" length="0">
      <dxf/>
    </rfmt>
    <rfmt sheetId="1" sqref="AM185" start="0" length="0">
      <dxf/>
    </rfmt>
    <rfmt sheetId="1" sqref="AN185" start="0" length="0">
      <dxf/>
    </rfmt>
    <rfmt sheetId="1" sqref="AO185" start="0" length="0">
      <dxf/>
    </rfmt>
    <rfmt sheetId="1" sqref="AP185" start="0" length="0">
      <dxf/>
    </rfmt>
    <rfmt sheetId="1" sqref="AQ185" start="0" length="0">
      <dxf/>
    </rfmt>
    <rfmt sheetId="1" sqref="AR185" start="0" length="0">
      <dxf/>
    </rfmt>
    <rfmt sheetId="1" sqref="AS185" start="0" length="0">
      <dxf/>
    </rfmt>
    <rfmt sheetId="1" sqref="AT185" start="0" length="0">
      <dxf/>
    </rfmt>
    <rfmt sheetId="1" sqref="AU185" start="0" length="0">
      <dxf/>
    </rfmt>
    <rfmt sheetId="1" sqref="AV185" start="0" length="0">
      <dxf/>
    </rfmt>
    <rfmt sheetId="1" sqref="AW185" start="0" length="0">
      <dxf/>
    </rfmt>
    <rfmt sheetId="1" sqref="AX185" start="0" length="0">
      <dxf/>
    </rfmt>
    <rfmt sheetId="1" sqref="AY185" start="0" length="0">
      <dxf/>
    </rfmt>
    <rfmt sheetId="1" sqref="AZ185" start="0" length="0">
      <dxf/>
    </rfmt>
    <rfmt sheetId="1" sqref="BA185" start="0" length="0">
      <dxf/>
    </rfmt>
    <rfmt sheetId="1" sqref="BB185" start="0" length="0">
      <dxf/>
    </rfmt>
    <rfmt sheetId="1" sqref="BC185" start="0" length="0">
      <dxf/>
    </rfmt>
    <rfmt sheetId="1" sqref="BD185" start="0" length="0">
      <dxf/>
    </rfmt>
    <rfmt sheetId="1" sqref="BE185" start="0" length="0">
      <dxf/>
    </rfmt>
    <rfmt sheetId="1" sqref="BF185" start="0" length="0">
      <dxf/>
    </rfmt>
    <rfmt sheetId="1" sqref="BG185" start="0" length="0">
      <dxf/>
    </rfmt>
    <rfmt sheetId="1" sqref="BH185" start="0" length="0">
      <dxf/>
    </rfmt>
    <rfmt sheetId="1" sqref="BI185" start="0" length="0">
      <dxf/>
    </rfmt>
    <rfmt sheetId="1" sqref="BJ185" start="0" length="0">
      <dxf/>
    </rfmt>
    <rfmt sheetId="1" sqref="BK185" start="0" length="0">
      <dxf/>
    </rfmt>
    <rfmt sheetId="1" sqref="BL185" start="0" length="0">
      <dxf/>
    </rfmt>
    <rfmt sheetId="1" sqref="BM185" start="0" length="0">
      <dxf/>
    </rfmt>
    <rfmt sheetId="1" sqref="BN185" start="0" length="0">
      <dxf/>
    </rfmt>
    <rfmt sheetId="1" sqref="BO185" start="0" length="0">
      <dxf/>
    </rfmt>
    <rfmt sheetId="1" sqref="BP185" start="0" length="0">
      <dxf/>
    </rfmt>
    <rfmt sheetId="1" sqref="BQ185" start="0" length="0">
      <dxf/>
    </rfmt>
    <rfmt sheetId="1" sqref="BR185" start="0" length="0">
      <dxf/>
    </rfmt>
    <rfmt sheetId="1" sqref="BS185" start="0" length="0">
      <dxf/>
    </rfmt>
    <rfmt sheetId="1" sqref="BT185" start="0" length="0">
      <dxf/>
    </rfmt>
    <rfmt sheetId="1" sqref="BU185" start="0" length="0">
      <dxf/>
    </rfmt>
    <rfmt sheetId="1" sqref="BV185" start="0" length="0">
      <dxf/>
    </rfmt>
    <rfmt sheetId="1" sqref="BW185" start="0" length="0">
      <dxf/>
    </rfmt>
    <rfmt sheetId="1" sqref="BX185" start="0" length="0">
      <dxf/>
    </rfmt>
    <rfmt sheetId="1" sqref="BY185" start="0" length="0">
      <dxf/>
    </rfmt>
    <rfmt sheetId="1" sqref="BZ185" start="0" length="0">
      <dxf/>
    </rfmt>
    <rfmt sheetId="1" sqref="CA185" start="0" length="0">
      <dxf/>
    </rfmt>
    <rfmt sheetId="1" sqref="CB185" start="0" length="0">
      <dxf/>
    </rfmt>
    <rfmt sheetId="1" sqref="CC185" start="0" length="0">
      <dxf/>
    </rfmt>
    <rfmt sheetId="1" sqref="CD185" start="0" length="0">
      <dxf/>
    </rfmt>
    <rfmt sheetId="1" sqref="CE185" start="0" length="0">
      <dxf/>
    </rfmt>
    <rfmt sheetId="1" sqref="CF185" start="0" length="0">
      <dxf/>
    </rfmt>
    <rfmt sheetId="1" sqref="CG185" start="0" length="0">
      <dxf/>
    </rfmt>
    <rfmt sheetId="1" sqref="CH185" start="0" length="0">
      <dxf/>
    </rfmt>
    <rfmt sheetId="1" sqref="CI185" start="0" length="0">
      <dxf/>
    </rfmt>
    <rfmt sheetId="1" sqref="CJ185" start="0" length="0">
      <dxf/>
    </rfmt>
    <rfmt sheetId="1" sqref="CK185" start="0" length="0">
      <dxf/>
    </rfmt>
    <rfmt sheetId="1" sqref="CL185" start="0" length="0">
      <dxf/>
    </rfmt>
    <rfmt sheetId="1" sqref="CM185" start="0" length="0">
      <dxf/>
    </rfmt>
    <rfmt sheetId="1" sqref="CN185" start="0" length="0">
      <dxf/>
    </rfmt>
    <rfmt sheetId="1" sqref="CO185" start="0" length="0">
      <dxf/>
    </rfmt>
    <rfmt sheetId="1" sqref="CP185" start="0" length="0">
      <dxf/>
    </rfmt>
    <rfmt sheetId="1" sqref="CQ185" start="0" length="0">
      <dxf/>
    </rfmt>
    <rfmt sheetId="1" sqref="CR185" start="0" length="0">
      <dxf/>
    </rfmt>
    <rfmt sheetId="1" sqref="CS185" start="0" length="0">
      <dxf/>
    </rfmt>
    <rfmt sheetId="1" sqref="CT185" start="0" length="0">
      <dxf/>
    </rfmt>
    <rfmt sheetId="1" sqref="CU185" start="0" length="0">
      <dxf/>
    </rfmt>
    <rfmt sheetId="1" sqref="CV185" start="0" length="0">
      <dxf/>
    </rfmt>
    <rfmt sheetId="1" sqref="CW185" start="0" length="0">
      <dxf/>
    </rfmt>
  </rrc>
  <rrc rId="5244" sId="1" ref="A186:XFD186" action="deleteRow"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86:XFD186" start="0" length="0">
      <dxf>
        <font>
          <name val="PT Astra Serif"/>
          <scheme val="none"/>
        </font>
      </dxf>
    </rfmt>
    <rfmt sheetId="1" sqref="A186" start="0" length="0">
      <dxf>
        <font>
          <sz val="13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86" t="inlineStr">
        <is>
  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  </is>
      </nc>
      <ndxf>
        <font>
          <i/>
          <sz val="13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86" t="inlineStr">
        <is>
          <t>832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86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86" t="inlineStr">
        <is>
          <t>03WL252892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86">
        <f>G186+H186+I186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86">
        <f>K186+L186+M186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86">
        <f>O186+P186+Q186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86">
        <f>S186+T186+U186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86">
        <f>J186/F186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86" start="0" length="0">
      <dxf/>
    </rfmt>
    <rfmt sheetId="1" sqref="X186" start="0" length="0">
      <dxf/>
    </rfmt>
    <rfmt sheetId="1" sqref="Y186" start="0" length="0">
      <dxf/>
    </rfmt>
    <rfmt sheetId="1" sqref="Z186" start="0" length="0">
      <dxf/>
    </rfmt>
    <rfmt sheetId="1" sqref="AA186" start="0" length="0">
      <dxf/>
    </rfmt>
    <rfmt sheetId="1" sqref="AB186" start="0" length="0">
      <dxf/>
    </rfmt>
    <rfmt sheetId="1" sqref="AC186" start="0" length="0">
      <dxf/>
    </rfmt>
    <rfmt sheetId="1" sqref="AD186" start="0" length="0">
      <dxf/>
    </rfmt>
    <rfmt sheetId="1" sqref="AE186" start="0" length="0">
      <dxf/>
    </rfmt>
    <rfmt sheetId="1" sqref="AF186" start="0" length="0">
      <dxf/>
    </rfmt>
    <rfmt sheetId="1" sqref="AG186" start="0" length="0">
      <dxf/>
    </rfmt>
    <rfmt sheetId="1" sqref="AH186" start="0" length="0">
      <dxf/>
    </rfmt>
    <rfmt sheetId="1" sqref="AI186" start="0" length="0">
      <dxf/>
    </rfmt>
    <rfmt sheetId="1" sqref="AJ186" start="0" length="0">
      <dxf/>
    </rfmt>
    <rfmt sheetId="1" sqref="AK186" start="0" length="0">
      <dxf/>
    </rfmt>
    <rfmt sheetId="1" sqref="AL186" start="0" length="0">
      <dxf/>
    </rfmt>
    <rfmt sheetId="1" sqref="AM186" start="0" length="0">
      <dxf/>
    </rfmt>
    <rfmt sheetId="1" sqref="AN186" start="0" length="0">
      <dxf/>
    </rfmt>
    <rfmt sheetId="1" sqref="AO186" start="0" length="0">
      <dxf/>
    </rfmt>
    <rfmt sheetId="1" sqref="AP186" start="0" length="0">
      <dxf/>
    </rfmt>
    <rfmt sheetId="1" sqref="AQ186" start="0" length="0">
      <dxf/>
    </rfmt>
    <rfmt sheetId="1" sqref="AR186" start="0" length="0">
      <dxf/>
    </rfmt>
    <rfmt sheetId="1" sqref="AS186" start="0" length="0">
      <dxf/>
    </rfmt>
    <rfmt sheetId="1" sqref="AT186" start="0" length="0">
      <dxf/>
    </rfmt>
    <rfmt sheetId="1" sqref="AU186" start="0" length="0">
      <dxf/>
    </rfmt>
    <rfmt sheetId="1" sqref="AV186" start="0" length="0">
      <dxf/>
    </rfmt>
    <rfmt sheetId="1" sqref="AW186" start="0" length="0">
      <dxf/>
    </rfmt>
    <rfmt sheetId="1" sqref="AX186" start="0" length="0">
      <dxf/>
    </rfmt>
    <rfmt sheetId="1" sqref="AY186" start="0" length="0">
      <dxf/>
    </rfmt>
    <rfmt sheetId="1" sqref="AZ186" start="0" length="0">
      <dxf/>
    </rfmt>
    <rfmt sheetId="1" sqref="BA186" start="0" length="0">
      <dxf/>
    </rfmt>
    <rfmt sheetId="1" sqref="BB186" start="0" length="0">
      <dxf/>
    </rfmt>
    <rfmt sheetId="1" sqref="BC186" start="0" length="0">
      <dxf/>
    </rfmt>
    <rfmt sheetId="1" sqref="BD186" start="0" length="0">
      <dxf/>
    </rfmt>
    <rfmt sheetId="1" sqref="BE186" start="0" length="0">
      <dxf/>
    </rfmt>
    <rfmt sheetId="1" sqref="BF186" start="0" length="0">
      <dxf/>
    </rfmt>
    <rfmt sheetId="1" sqref="BG186" start="0" length="0">
      <dxf/>
    </rfmt>
    <rfmt sheetId="1" sqref="BH186" start="0" length="0">
      <dxf/>
    </rfmt>
    <rfmt sheetId="1" sqref="BI186" start="0" length="0">
      <dxf/>
    </rfmt>
    <rfmt sheetId="1" sqref="BJ186" start="0" length="0">
      <dxf/>
    </rfmt>
    <rfmt sheetId="1" sqref="BK186" start="0" length="0">
      <dxf/>
    </rfmt>
    <rfmt sheetId="1" sqref="BL186" start="0" length="0">
      <dxf/>
    </rfmt>
    <rfmt sheetId="1" sqref="BM186" start="0" length="0">
      <dxf/>
    </rfmt>
    <rfmt sheetId="1" sqref="BN186" start="0" length="0">
      <dxf/>
    </rfmt>
    <rfmt sheetId="1" sqref="BO186" start="0" length="0">
      <dxf/>
    </rfmt>
    <rfmt sheetId="1" sqref="BP186" start="0" length="0">
      <dxf/>
    </rfmt>
    <rfmt sheetId="1" sqref="BQ186" start="0" length="0">
      <dxf/>
    </rfmt>
    <rfmt sheetId="1" sqref="BR186" start="0" length="0">
      <dxf/>
    </rfmt>
    <rfmt sheetId="1" sqref="BS186" start="0" length="0">
      <dxf/>
    </rfmt>
    <rfmt sheetId="1" sqref="BT186" start="0" length="0">
      <dxf/>
    </rfmt>
    <rfmt sheetId="1" sqref="BU186" start="0" length="0">
      <dxf/>
    </rfmt>
    <rfmt sheetId="1" sqref="BV186" start="0" length="0">
      <dxf/>
    </rfmt>
    <rfmt sheetId="1" sqref="BW186" start="0" length="0">
      <dxf/>
    </rfmt>
    <rfmt sheetId="1" sqref="BX186" start="0" length="0">
      <dxf/>
    </rfmt>
    <rfmt sheetId="1" sqref="BY186" start="0" length="0">
      <dxf/>
    </rfmt>
    <rfmt sheetId="1" sqref="BZ186" start="0" length="0">
      <dxf/>
    </rfmt>
    <rfmt sheetId="1" sqref="CA186" start="0" length="0">
      <dxf/>
    </rfmt>
    <rfmt sheetId="1" sqref="CB186" start="0" length="0">
      <dxf/>
    </rfmt>
    <rfmt sheetId="1" sqref="CC186" start="0" length="0">
      <dxf/>
    </rfmt>
    <rfmt sheetId="1" sqref="CD186" start="0" length="0">
      <dxf/>
    </rfmt>
    <rfmt sheetId="1" sqref="CE186" start="0" length="0">
      <dxf/>
    </rfmt>
    <rfmt sheetId="1" sqref="CF186" start="0" length="0">
      <dxf/>
    </rfmt>
    <rfmt sheetId="1" sqref="CG186" start="0" length="0">
      <dxf/>
    </rfmt>
    <rfmt sheetId="1" sqref="CH186" start="0" length="0">
      <dxf/>
    </rfmt>
    <rfmt sheetId="1" sqref="CI186" start="0" length="0">
      <dxf/>
    </rfmt>
    <rfmt sheetId="1" sqref="CJ186" start="0" length="0">
      <dxf/>
    </rfmt>
    <rfmt sheetId="1" sqref="CK186" start="0" length="0">
      <dxf/>
    </rfmt>
    <rfmt sheetId="1" sqref="CL186" start="0" length="0">
      <dxf/>
    </rfmt>
    <rfmt sheetId="1" sqref="CM186" start="0" length="0">
      <dxf/>
    </rfmt>
    <rfmt sheetId="1" sqref="CN186" start="0" length="0">
      <dxf/>
    </rfmt>
    <rfmt sheetId="1" sqref="CO186" start="0" length="0">
      <dxf/>
    </rfmt>
    <rfmt sheetId="1" sqref="CP186" start="0" length="0">
      <dxf/>
    </rfmt>
    <rfmt sheetId="1" sqref="CQ186" start="0" length="0">
      <dxf/>
    </rfmt>
    <rfmt sheetId="1" sqref="CR186" start="0" length="0">
      <dxf/>
    </rfmt>
    <rfmt sheetId="1" sqref="CS186" start="0" length="0">
      <dxf/>
    </rfmt>
    <rfmt sheetId="1" sqref="CT186" start="0" length="0">
      <dxf/>
    </rfmt>
    <rfmt sheetId="1" sqref="CU186" start="0" length="0">
      <dxf/>
    </rfmt>
    <rfmt sheetId="1" sqref="CV186" start="0" length="0">
      <dxf/>
    </rfmt>
    <rfmt sheetId="1" sqref="CW186" start="0" length="0">
      <dxf/>
    </rfmt>
  </rrc>
  <rcc rId="5245" sId="1" numFmtId="4">
    <oc r="W11">
      <v>19031251.18</v>
    </oc>
    <nc r="W11"/>
  </rcc>
  <rcc rId="5246" sId="1" numFmtId="4">
    <oc r="X11">
      <v>7639181.2699999996</v>
    </oc>
    <nc r="X11"/>
  </rcc>
  <rcc rId="5247" sId="1" numFmtId="4">
    <oc r="Y11">
      <v>12319108.720000001</v>
    </oc>
    <nc r="Y11"/>
  </rcc>
  <rcc rId="5248" sId="1" numFmtId="4">
    <oc r="Z11">
      <v>8015734.2000000002</v>
    </oc>
    <nc r="Z11"/>
  </rcc>
  <rcc rId="5249" sId="1">
    <oc r="W12">
      <f>G12+H12</f>
    </oc>
    <nc r="W12"/>
  </rcc>
  <rcc rId="5250" sId="1">
    <oc r="X12">
      <f>K12+L12</f>
    </oc>
    <nc r="X12"/>
  </rcc>
  <rcc rId="5251" sId="1">
    <oc r="Y12">
      <f>O12+P12</f>
    </oc>
    <nc r="Y12"/>
  </rcc>
  <rcc rId="5252" sId="1">
    <oc r="Z12">
      <f>S12+T12</f>
    </oc>
    <nc r="Z12"/>
  </rcc>
  <rcc rId="5253" sId="1">
    <oc r="W13">
      <f>W11-W12</f>
    </oc>
    <nc r="W13"/>
  </rcc>
  <rcc rId="5254" sId="1">
    <oc r="X13">
      <f>X11-X12</f>
    </oc>
    <nc r="X13"/>
  </rcc>
  <rcc rId="5255" sId="1">
    <oc r="Y13">
      <f>Y11-Y12</f>
    </oc>
    <nc r="Y13"/>
  </rcc>
  <rcc rId="5256" sId="1">
    <oc r="Z13">
      <f>Z11-Z12</f>
    </oc>
    <nc r="Z13"/>
  </rcc>
  <rfmt sheetId="1" sqref="G13:U13">
    <dxf>
      <fill>
        <patternFill>
          <bgColor theme="6" tint="0.59999389629810485"/>
        </patternFill>
      </fill>
    </dxf>
  </rfmt>
  <rfmt sheetId="1" sqref="G39:U39">
    <dxf>
      <fill>
        <patternFill>
          <bgColor theme="6" tint="0.59999389629810485"/>
        </patternFill>
      </fill>
    </dxf>
  </rfmt>
  <rfmt sheetId="1" sqref="G66:V66">
    <dxf>
      <fill>
        <patternFill>
          <bgColor theme="6" tint="0.59999389629810485"/>
        </patternFill>
      </fill>
    </dxf>
  </rfmt>
  <rfmt sheetId="1" sqref="G93:U93">
    <dxf>
      <fill>
        <patternFill>
          <bgColor theme="6" tint="0.59999389629810485"/>
        </patternFill>
      </fill>
    </dxf>
  </rfmt>
  <rfmt sheetId="1" sqref="G97:V97">
    <dxf>
      <fill>
        <patternFill>
          <bgColor theme="6" tint="0.59999389629810485"/>
        </patternFill>
      </fill>
    </dxf>
  </rfmt>
  <rfmt sheetId="1" sqref="G112:V112">
    <dxf>
      <fill>
        <patternFill>
          <bgColor theme="6" tint="0.59999389629810485"/>
        </patternFill>
      </fill>
    </dxf>
  </rfmt>
  <rfmt sheetId="1" sqref="G127:U127">
    <dxf>
      <fill>
        <patternFill>
          <bgColor theme="6" tint="0.59999389629810485"/>
        </patternFill>
      </fill>
    </dxf>
  </rfmt>
  <rfmt sheetId="1" sqref="G143:U143">
    <dxf>
      <fill>
        <patternFill>
          <bgColor theme="6" tint="0.59999389629810485"/>
        </patternFill>
      </fill>
    </dxf>
  </rfmt>
  <rfmt sheetId="1" sqref="G166:V166">
    <dxf>
      <fill>
        <patternFill>
          <bgColor theme="6" tint="0.59999389629810485"/>
        </patternFill>
      </fill>
    </dxf>
  </rfmt>
  <rfmt sheetId="1" sqref="G181:U181">
    <dxf>
      <fill>
        <patternFill>
          <bgColor theme="6" tint="0.59999389629810485"/>
        </patternFill>
      </fill>
    </dxf>
  </rfmt>
  <rfmt sheetId="1" sqref="G187:U187">
    <dxf>
      <fill>
        <patternFill>
          <bgColor theme="6" tint="0.59999389629810485"/>
        </patternFill>
      </fill>
    </dxf>
  </rfmt>
  <rfmt sheetId="1" sqref="G191:U191">
    <dxf>
      <fill>
        <patternFill>
          <bgColor theme="6" tint="0.59999389629810485"/>
        </patternFill>
      </fill>
    </dxf>
  </rfmt>
  <rfmt sheetId="1" sqref="G196:U196">
    <dxf>
      <fill>
        <patternFill>
          <bgColor theme="6" tint="0.59999389629810485"/>
        </patternFill>
      </fill>
    </dxf>
  </rfmt>
  <rfmt sheetId="1" sqref="G200:U200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Лист1!$A$5:$V$213</formula>
    <oldFormula>Лист1!$A$5:$V$213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Лист1!$E$15:$E$213</formula>
    <oldFormula>Лист1!$E$15:$E$213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fmt sheetId="1" sqref="F20:F21">
    <dxf>
      <fill>
        <patternFill>
          <bgColor theme="3" tint="0.79998168889431442"/>
        </patternFill>
      </fill>
    </dxf>
  </rfmt>
  <rfmt sheetId="1" sqref="F22:F23">
    <dxf>
      <fill>
        <patternFill>
          <bgColor theme="3" tint="0.79998168889431442"/>
        </patternFill>
      </fill>
    </dxf>
  </rfmt>
  <rfmt sheetId="1" sqref="F24:F25">
    <dxf>
      <fill>
        <patternFill>
          <bgColor theme="3" tint="0.79998168889431442"/>
        </patternFill>
      </fill>
    </dxf>
  </rfmt>
  <rfmt sheetId="1" sqref="F26">
    <dxf>
      <fill>
        <patternFill>
          <bgColor theme="3" tint="0.79998168889431442"/>
        </patternFill>
      </fill>
    </dxf>
  </rfmt>
  <rfmt sheetId="1" sqref="F20:F28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61.xml><?xml version="1.0" encoding="utf-8"?>
<revisions xmlns="http://schemas.openxmlformats.org/spreadsheetml/2006/main" xmlns:r="http://schemas.openxmlformats.org/officeDocument/2006/relationships">
  <rfmt sheetId="1" sqref="U1:U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I1:I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fmt sheetId="1" sqref="G13:Q13">
    <dxf>
      <fill>
        <patternFill>
          <bgColor theme="6" tint="0.59999389629810485"/>
        </patternFill>
      </fill>
    </dxf>
  </rfmt>
  <rfmt sheetId="1" sqref="G39:P39">
    <dxf>
      <fill>
        <patternFill>
          <bgColor theme="6" tint="0.59999389629810485"/>
        </patternFill>
      </fill>
    </dxf>
  </rfmt>
  <rfmt sheetId="1" sqref="G66:Q66">
    <dxf>
      <fill>
        <patternFill>
          <bgColor theme="6" tint="0.59999389629810485"/>
        </patternFill>
      </fill>
    </dxf>
  </rfmt>
  <rfmt sheetId="1" sqref="G93:P93">
    <dxf>
      <fill>
        <patternFill>
          <bgColor theme="6" tint="0.59999389629810485"/>
        </patternFill>
      </fill>
    </dxf>
  </rfmt>
  <rfmt sheetId="1" sqref="G97:P97">
    <dxf>
      <fill>
        <patternFill>
          <bgColor theme="6" tint="0.59999389629810485"/>
        </patternFill>
      </fill>
    </dxf>
  </rfmt>
  <rfmt sheetId="1" sqref="G112:P112">
    <dxf>
      <fill>
        <patternFill>
          <bgColor theme="6" tint="0.59999389629810485"/>
        </patternFill>
      </fill>
    </dxf>
  </rfmt>
  <rfmt sheetId="1" sqref="G127:Q127">
    <dxf>
      <fill>
        <patternFill>
          <bgColor theme="6" tint="0.59999389629810485"/>
        </patternFill>
      </fill>
    </dxf>
  </rfmt>
  <rfmt sheetId="1" sqref="G143:Q143">
    <dxf>
      <fill>
        <patternFill>
          <bgColor theme="6" tint="0.59999389629810485"/>
        </patternFill>
      </fill>
    </dxf>
  </rfmt>
  <rfmt sheetId="1" sqref="G166:P166">
    <dxf>
      <fill>
        <patternFill>
          <bgColor theme="6" tint="0.59999389629810485"/>
        </patternFill>
      </fill>
    </dxf>
  </rfmt>
  <rfmt sheetId="1" sqref="H167:R167">
    <dxf>
      <fill>
        <patternFill patternType="none">
          <bgColor auto="1"/>
        </patternFill>
      </fill>
    </dxf>
  </rfmt>
  <rfmt sheetId="1" sqref="H177:O177">
    <dxf>
      <fill>
        <patternFill patternType="none">
          <bgColor auto="1"/>
        </patternFill>
      </fill>
    </dxf>
  </rfmt>
  <rfmt sheetId="1" sqref="H186:S187">
    <dxf>
      <fill>
        <patternFill patternType="none">
          <bgColor auto="1"/>
        </patternFill>
      </fill>
    </dxf>
  </rfmt>
  <rfmt sheetId="1" sqref="G185:P185">
    <dxf>
      <fill>
        <patternFill>
          <bgColor theme="6" tint="0.59999389629810485"/>
        </patternFill>
      </fill>
    </dxf>
  </rfmt>
  <rfmt sheetId="1" sqref="G194:Q194">
    <dxf>
      <fill>
        <patternFill>
          <bgColor theme="6" tint="0.59999389629810485"/>
        </patternFill>
      </fill>
    </dxf>
  </rfmt>
  <rfmt sheetId="1" sqref="G198:Q198">
    <dxf>
      <fill>
        <patternFill>
          <bgColor theme="6" tint="0.59999389629810485"/>
        </patternFill>
      </fill>
    </dxf>
  </rfmt>
  <rfmt sheetId="1" sqref="G203:P203">
    <dxf>
      <fill>
        <patternFill>
          <bgColor theme="6" tint="0.59999389629810485"/>
        </patternFill>
      </fill>
    </dxf>
  </rfmt>
  <rfmt sheetId="1" sqref="G207:Q207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411.xml><?xml version="1.0" encoding="utf-8"?>
<revisions xmlns="http://schemas.openxmlformats.org/spreadsheetml/2006/main" xmlns:r="http://schemas.openxmlformats.org/officeDocument/2006/relationships">
  <rfmt sheetId="1" xfDxf="1" sqref="W11" start="0" length="0">
    <dxf>
      <font>
        <b/>
        <sz val="10"/>
        <color auto="1"/>
        <name val="Arial Cyr"/>
        <scheme val="none"/>
      </font>
      <numFmt numFmtId="4" formatCode="#,##0.00"/>
      <alignment horizontal="right" readingOrder="0"/>
    </dxf>
  </rfmt>
  <rfmt sheetId="1" xfDxf="1" sqref="X11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</dxf>
  </rfmt>
  <rfmt sheetId="1" xfDxf="1" sqref="Y11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</dxf>
  </rfmt>
  <rfmt sheetId="1" xfDxf="1" sqref="Z11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</dxf>
  </rfmt>
  <rcc rId="5054" sId="1">
    <nc r="W12">
      <f>G12+H12</f>
    </nc>
  </rcc>
  <rcc rId="5055" sId="1">
    <nc r="X12">
      <f>K12+L12</f>
    </nc>
  </rcc>
  <rcc rId="5056" sId="1">
    <nc r="Y12">
      <f>O12+P12</f>
    </nc>
  </rcc>
  <rcc rId="5057" sId="1">
    <nc r="Z12">
      <f>S12+T12</f>
    </nc>
  </rcc>
  <rcc rId="5058" sId="1">
    <nc r="W13">
      <f>W11-W12</f>
    </nc>
  </rcc>
  <rcc rId="5059" sId="1">
    <nc r="X13">
      <f>X11-X12</f>
    </nc>
  </rcc>
  <rcc rId="5060" sId="1">
    <nc r="Y13">
      <f>Y11-Y12</f>
    </nc>
  </rcc>
  <rcc rId="5061" sId="1">
    <nc r="Z13">
      <f>Z11-Z12</f>
    </nc>
  </rcc>
  <rfmt sheetId="1" sqref="W11:Z11" start="0" length="2147483647">
    <dxf>
      <font>
        <sz val="11"/>
      </font>
    </dxf>
  </rfmt>
  <rfmt sheetId="1" sqref="K1:K1048576">
    <dxf>
      <fill>
        <patternFill>
          <bgColor rgb="FFFFFF00"/>
        </patternFill>
      </fill>
    </dxf>
  </rfmt>
  <rfmt sheetId="1" sqref="G1:G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F28">
    <dxf>
      <fill>
        <patternFill patternType="solid">
          <bgColor theme="8" tint="0.59999389629810485"/>
        </patternFill>
      </fill>
    </dxf>
  </rfmt>
  <rfmt sheetId="1" sqref="F20:F21">
    <dxf>
      <fill>
        <patternFill patternType="solid">
          <bgColor theme="8" tint="0.59999389629810485"/>
        </patternFill>
      </fill>
    </dxf>
  </rfmt>
  <rfmt sheetId="1" sqref="F22:F23">
    <dxf>
      <fill>
        <patternFill patternType="solid">
          <bgColor theme="8" tint="0.59999389629810485"/>
        </patternFill>
      </fill>
    </dxf>
  </rfmt>
  <rfmt sheetId="1" sqref="F24:F25">
    <dxf>
      <fill>
        <patternFill patternType="solid">
          <bgColor theme="8" tint="0.59999389629810485"/>
        </patternFill>
      </fill>
    </dxf>
  </rfmt>
  <rfmt sheetId="1" sqref="F26">
    <dxf>
      <fill>
        <patternFill patternType="solid">
          <bgColor theme="8" tint="0.59999389629810485"/>
        </patternFill>
      </fill>
    </dxf>
  </rfmt>
  <rfmt sheetId="1" sqref="F27">
    <dxf>
      <fill>
        <patternFill patternType="solid">
          <bgColor theme="8" tint="0.59999389629810485"/>
        </patternFill>
      </fill>
    </dxf>
  </rfmt>
  <rfmt sheetId="1" xfDxf="1" sqref="W10" start="0" length="0">
    <dxf>
      <font>
        <name val="PT Astra Serif"/>
        <scheme val="none"/>
      </font>
      <numFmt numFmtId="4" formatCode="#,##0.00"/>
    </dxf>
  </rfmt>
  <rfmt sheetId="1" xfDxf="1" sqref="X10" start="0" length="0">
    <dxf>
      <font>
        <name val="PT Astra Serif"/>
        <scheme val="none"/>
      </font>
      <numFmt numFmtId="4" formatCode="#,##0.00"/>
    </dxf>
  </rfmt>
  <rfmt sheetId="1" xfDxf="1" sqref="Y10" start="0" length="0">
    <dxf>
      <font>
        <name val="PT Astra Serif"/>
        <scheme val="none"/>
      </font>
      <numFmt numFmtId="4" formatCode="#,##0.00"/>
    </dxf>
  </rfmt>
  <rfmt sheetId="1" xfDxf="1" sqref="Z10" start="0" length="0">
    <dxf>
      <font>
        <name val="PT Astra Serif"/>
        <scheme val="none"/>
      </font>
      <numFmt numFmtId="4" formatCode="#,##0.00"/>
    </dxf>
  </rfmt>
  <rcc rId="5062" sId="1" xfDxf="1" dxf="1" numFmtId="4">
    <nc r="W11">
      <v>19031251.18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063" sId="1" xfDxf="1" dxf="1" numFmtId="4">
    <nc r="X11">
      <v>7639181.2699999996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064" sId="1" xfDxf="1" dxf="1" numFmtId="4">
    <nc r="Y11">
      <v>12319108.720000001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065" sId="1" xfDxf="1" dxf="1" numFmtId="4">
    <nc r="Z11">
      <v>8015734.2000000002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fmt sheetId="1" sqref="G169" start="0" length="2147483647">
    <dxf>
      <font>
        <b val="0"/>
      </font>
    </dxf>
  </rfmt>
  <rfmt sheetId="1" sqref="G188" start="0" length="2147483647">
    <dxf>
      <font>
        <b val="0"/>
      </font>
    </dxf>
  </rfmt>
  <rcc rId="5066" sId="1" numFmtId="4">
    <oc r="K21">
      <v>10674.77</v>
    </oc>
    <nc r="K21">
      <v>11357.27</v>
    </nc>
  </rcc>
  <rcc rId="5067" sId="1" numFmtId="4">
    <oc r="K78">
      <v>0</v>
    </oc>
    <nc r="K78">
      <v>119.46</v>
    </nc>
  </rcc>
  <rcc rId="5068" sId="1" numFmtId="4">
    <oc r="K89">
      <v>1586.08</v>
    </oc>
    <nc r="K89">
      <v>1601.59</v>
    </nc>
  </rcc>
  <rcc rId="5069" sId="1" numFmtId="4">
    <oc r="K214">
      <v>3620.99</v>
    </oc>
    <nc r="K214">
      <v>3634.49</v>
    </nc>
  </rcc>
  <rcc rId="5070" sId="1" numFmtId="4">
    <oc r="K151">
      <v>354.1</v>
    </oc>
    <nc r="K151">
      <v>360.68</v>
    </nc>
  </rcc>
  <rcc rId="5071" sId="1" numFmtId="4">
    <oc r="K155">
      <v>2415.5</v>
    </oc>
    <nc r="K155">
      <v>2578.87</v>
    </nc>
  </rcc>
  <rcc rId="5072" sId="1" numFmtId="4">
    <oc r="K156">
      <v>7101.92</v>
    </oc>
    <nc r="K156">
      <v>7396.29</v>
    </nc>
  </rcc>
  <rcc rId="5073" sId="1" numFmtId="4">
    <oc r="K101">
      <v>2203.5</v>
    </oc>
    <nc r="K101">
      <v>2634.7</v>
    </nc>
  </rcc>
  <rcc rId="5074" sId="1" numFmtId="4">
    <oc r="K132">
      <v>317200.2</v>
    </oc>
    <nc r="K132">
      <v>321927.05</v>
    </nc>
  </rcc>
  <rcc rId="5075" sId="1" numFmtId="4">
    <oc r="K110">
      <v>1367.66</v>
    </oc>
    <nc r="K110">
      <v>1425.56</v>
    </nc>
  </rcc>
  <rcc rId="5076" sId="1" numFmtId="4">
    <oc r="G111">
      <v>21002.9</v>
    </oc>
    <nc r="G111">
      <v>1234.94</v>
    </nc>
  </rcc>
  <rfmt sheetId="1" sqref="O1:O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P1:P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H1:H1048576">
    <dxf>
      <fill>
        <patternFill>
          <bgColor rgb="FFFFFF00"/>
        </patternFill>
      </fill>
    </dxf>
  </rfmt>
  <rfmt sheetId="1" sqref="H169" start="0" length="2147483647">
    <dxf>
      <font>
        <b val="0"/>
      </font>
    </dxf>
  </rfmt>
  <rcc rId="5077" sId="1" numFmtId="4">
    <oc r="L60">
      <v>31106.3</v>
    </oc>
    <nc r="L60">
      <v>31985.200000000001</v>
    </nc>
  </rcc>
  <rcc rId="5078" sId="1" numFmtId="4">
    <oc r="L27">
      <v>1383.44</v>
    </oc>
    <nc r="L27">
      <v>1647.41</v>
    </nc>
  </rcc>
  <rcc rId="5079" sId="1" numFmtId="4">
    <oc r="L89">
      <v>51287.87</v>
    </oc>
    <nc r="L89">
      <v>51785.17</v>
    </nc>
  </rcc>
  <rcc rId="5080" sId="1" numFmtId="4">
    <oc r="L214">
      <v>117078.49</v>
    </oc>
    <nc r="L214">
      <v>117514.99</v>
    </nc>
  </rcc>
  <rcc rId="5081" sId="1" numFmtId="4">
    <oc r="L151">
      <v>11449.21</v>
    </oc>
    <nc r="L151">
      <v>11662.05</v>
    </nc>
  </rcc>
  <rcc rId="5082" sId="1" numFmtId="4">
    <oc r="L155">
      <v>16165.5</v>
    </oc>
    <nc r="L155">
      <v>17258.59</v>
    </nc>
  </rcc>
  <rcc rId="5083" sId="1" numFmtId="4">
    <oc r="L101">
      <v>71247.399999999994</v>
    </oc>
    <nc r="L101">
      <v>85188.7</v>
    </nc>
  </rcc>
  <rfmt sheetId="1" sqref="P1:P1048576">
    <dxf>
      <fill>
        <patternFill patternType="none">
          <bgColor auto="1"/>
        </patternFill>
      </fill>
    </dxf>
  </rfmt>
  <rfmt sheetId="1" sqref="K1:K1048576">
    <dxf>
      <fill>
        <patternFill patternType="solid">
          <bgColor rgb="FFFFFF00"/>
        </patternFill>
      </fill>
    </dxf>
  </rfmt>
  <rfmt sheetId="1" sqref="G1:G1048576">
    <dxf>
      <fill>
        <patternFill patternType="solid">
          <bgColor rgb="FFFFFF00"/>
        </patternFill>
      </fill>
    </dxf>
  </rfmt>
  <rcc rId="5084" sId="1" numFmtId="4">
    <oc r="K27">
      <v>865.74</v>
    </oc>
    <nc r="K27">
      <v>1030.9000000000001</v>
    </nc>
  </rcc>
  <rcc rId="5085" sId="1" numFmtId="4">
    <oc r="K60">
      <v>1373</v>
    </oc>
    <nc r="K60">
      <v>1411.8</v>
    </nc>
  </rcc>
  <rcc rId="5086" sId="1" numFmtId="4">
    <oc r="G175">
      <v>0</v>
    </oc>
    <nc r="G175"/>
  </rcc>
  <rcc rId="5087" sId="1" numFmtId="4">
    <oc r="H175">
      <v>0</v>
    </oc>
    <nc r="H175"/>
  </rcc>
  <rcc rId="5088" sId="1" numFmtId="4">
    <oc r="G179">
      <v>0</v>
    </oc>
    <nc r="G179"/>
  </rcc>
  <rcc rId="5089" sId="1" numFmtId="4">
    <oc r="H179">
      <v>0</v>
    </oc>
    <nc r="H179"/>
  </rcc>
  <rcc rId="5090" sId="1" numFmtId="4">
    <oc r="G181">
      <v>0</v>
    </oc>
    <nc r="G181"/>
  </rcc>
  <rcc rId="5091" sId="1" numFmtId="4">
    <oc r="H181">
      <v>0</v>
    </oc>
    <nc r="H181"/>
  </rcc>
  <rcc rId="5092" sId="1" numFmtId="4">
    <oc r="G188">
      <v>0</v>
    </oc>
    <nc r="G188"/>
  </rcc>
  <rcc rId="5093" sId="1" numFmtId="4">
    <oc r="H188">
      <v>0</v>
    </oc>
    <nc r="H188"/>
  </rcc>
  <rcc rId="5094" sId="1" numFmtId="4">
    <oc r="G190">
      <v>0</v>
    </oc>
    <nc r="G190"/>
  </rcc>
  <rcc rId="5095" sId="1" numFmtId="4">
    <oc r="G192">
      <v>0</v>
    </oc>
    <nc r="G192"/>
  </rcc>
  <rcc rId="5096" sId="1" numFmtId="4">
    <oc r="G169">
      <v>0</v>
    </oc>
    <nc r="G169"/>
  </rcc>
  <rcc rId="5097" sId="1" numFmtId="4">
    <oc r="H169">
      <v>0</v>
    </oc>
    <nc r="H169"/>
  </rcc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511.xml><?xml version="1.0" encoding="utf-8"?>
<revisions xmlns="http://schemas.openxmlformats.org/spreadsheetml/2006/main" xmlns:r="http://schemas.openxmlformats.org/officeDocument/2006/relationships">
  <rcc rId="5116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16.08.2024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01.09.2024</t>
      </is>
    </nc>
  </rcc>
  <ris rId="5117" sheetId="4" name="[Информация по нацпроектам на 01.09 2024.xlsx]Лист4" sheetPosition="3"/>
  <rfmt sheetId="1" sqref="G1:H1048576">
    <dxf>
      <fill>
        <patternFill patternType="none">
          <bgColor auto="1"/>
        </patternFill>
      </fill>
    </dxf>
  </rfmt>
  <rfmt sheetId="1" sqref="K1:L1048576">
    <dxf>
      <fill>
        <patternFill patternType="none">
          <bgColor auto="1"/>
        </patternFill>
      </fill>
    </dxf>
  </rfmt>
  <ris rId="5118" sheetId="5" name="[Информация по нацпроектам на 01.09 2024.xlsx]Лист5" sheetPosition="4"/>
  <ris rId="5119" sheetId="6" name="[Информация по нацпроектам на 01.09 2024.xlsx]Лист6" sheetPosition="5"/>
  <ris rId="5120" sheetId="7" name="[Информация по нацпроектам на 01.09 2024.xlsx]Лист7" sheetPosition="6"/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c rId="55" sId="1" numFmtId="4">
    <oc r="G111">
      <v>1234.94</v>
    </oc>
    <nc r="G111">
      <v>21002.9</v>
    </nc>
  </rcc>
  <rcc rId="56" sId="1">
    <oc r="K7">
      <f>K12+L12</f>
    </oc>
    <nc r="K7"/>
  </rcc>
  <rcc rId="57" sId="1" numFmtId="4">
    <oc r="L7">
      <v>7412565.2800000003</v>
    </oc>
    <nc r="L7"/>
  </rcc>
  <rcc rId="58" sId="1">
    <oc r="G7">
      <f>G12+H12</f>
    </oc>
    <nc r="G7"/>
  </rcc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4111.xml><?xml version="1.0" encoding="utf-8"?>
<revisions xmlns="http://schemas.openxmlformats.org/spreadsheetml/2006/main" xmlns:r="http://schemas.openxmlformats.org/officeDocument/2006/relationships">
  <rcc rId="4586" sId="1" numFmtId="4">
    <oc r="W11">
      <v>19031251.18</v>
    </oc>
    <nc r="W11"/>
  </rcc>
  <rcc rId="4587" sId="1" numFmtId="4">
    <oc r="X11">
      <v>7615142.2699999996</v>
    </oc>
    <nc r="X11"/>
  </rcc>
  <rcc rId="4588" sId="1" numFmtId="4">
    <oc r="Y11">
      <v>12319108.720000001</v>
    </oc>
    <nc r="Y11"/>
  </rcc>
  <rcc rId="4589" sId="1" numFmtId="4">
    <oc r="Z11">
      <v>8015734.2000000002</v>
    </oc>
    <nc r="Z11"/>
  </rcc>
  <rcc rId="4590" sId="1">
    <oc r="W12">
      <f>G12+H12</f>
    </oc>
    <nc r="W12"/>
  </rcc>
  <rcc rId="4591" sId="1">
    <oc r="X12">
      <f>K12+L12</f>
    </oc>
    <nc r="X12"/>
  </rcc>
  <rcc rId="4592" sId="1">
    <oc r="Y12">
      <f>O12+P12</f>
    </oc>
    <nc r="Y12"/>
  </rcc>
  <rcc rId="4593" sId="1">
    <oc r="Z12">
      <f>S12+T12</f>
    </oc>
    <nc r="Z12"/>
  </rcc>
  <rcc rId="4594" sId="1">
    <oc r="W13">
      <f>W11-W12</f>
    </oc>
    <nc r="W13"/>
  </rcc>
  <rcc rId="4595" sId="1">
    <oc r="X13">
      <f>X11-X12</f>
    </oc>
    <nc r="X13"/>
  </rcc>
  <rcc rId="4596" sId="1">
    <oc r="Y13">
      <f>Y11-Y12</f>
    </oc>
    <nc r="Y13"/>
  </rcc>
  <rcc rId="4597" sId="1">
    <oc r="Z13">
      <f>Z11-Z12</f>
    </oc>
    <nc r="Z13"/>
  </rcc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c rId="33" sId="1" numFmtId="4">
    <oc r="L27">
      <v>602.79999999999995</v>
    </oc>
    <nc r="L27">
      <v>1383.44</v>
    </nc>
  </rcc>
  <rcc rId="34" sId="1" numFmtId="4">
    <oc r="L89">
      <v>51283.8</v>
    </oc>
    <nc r="L89">
      <v>51287.87</v>
    </nc>
  </rcc>
  <rcc rId="35" sId="1" numFmtId="4">
    <oc r="L151">
      <v>11423.28</v>
    </oc>
    <nc r="L151">
      <v>11449.21</v>
    </nc>
  </rcc>
  <rcc rId="36" sId="1" numFmtId="4">
    <oc r="L31">
      <v>51265.3</v>
    </oc>
    <nc r="L31">
      <v>55706.63</v>
    </nc>
  </rcc>
  <rcc rId="37" sId="1" numFmtId="4">
    <oc r="L131">
      <v>1425500.08</v>
    </oc>
    <nc r="L131">
      <v>1615544.37</v>
    </nc>
  </rcc>
  <rcc rId="38" sId="1" numFmtId="4">
    <oc r="L115">
      <v>11387.7</v>
    </oc>
    <nc r="L115">
      <v>11387.8</v>
    </nc>
  </rcc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cc rId="39" sId="1" numFmtId="4">
    <oc r="G169">
      <v>296.10000000000002</v>
    </oc>
    <nc r="G169">
      <v>0</v>
    </nc>
  </rcc>
  <rcc rId="40" sId="1" numFmtId="4">
    <oc r="H169">
      <v>9573.7999999999993</v>
    </oc>
    <nc r="H169">
      <v>0</v>
    </nc>
  </rcc>
  <rcc rId="41" sId="1" numFmtId="4">
    <oc r="G175">
      <v>484.78</v>
    </oc>
    <nc r="G175">
      <v>0</v>
    </nc>
  </rcc>
  <rcc rId="42" sId="1" numFmtId="4">
    <oc r="H175">
      <v>15674.6</v>
    </oc>
    <nc r="H175">
      <v>0</v>
    </nc>
  </rcc>
  <rcc rId="43" sId="1" numFmtId="4">
    <oc r="G179">
      <v>656.42</v>
    </oc>
    <nc r="G179">
      <v>0</v>
    </nc>
  </rcc>
  <rcc rId="44" sId="1" numFmtId="4">
    <oc r="H179">
      <v>21224.1</v>
    </oc>
    <nc r="H179">
      <v>0</v>
    </nc>
  </rcc>
  <rcc rId="45" sId="1" numFmtId="4">
    <oc r="G181">
      <v>406.52</v>
    </oc>
    <nc r="G181">
      <v>0</v>
    </nc>
  </rcc>
  <rcc rId="46" sId="1" numFmtId="4">
    <oc r="H181">
      <v>13144.2</v>
    </oc>
    <nc r="H181">
      <v>0</v>
    </nc>
  </rcc>
  <rcc rId="47" sId="1" numFmtId="4">
    <oc r="G188">
      <v>641.11</v>
    </oc>
    <nc r="G188">
      <v>0</v>
    </nc>
  </rcc>
  <rcc rId="48" sId="1" numFmtId="4">
    <nc r="H188">
      <v>0</v>
    </nc>
  </rcc>
  <rcc rId="49" sId="1" numFmtId="4">
    <oc r="G190">
      <v>4000</v>
    </oc>
    <nc r="G190">
      <v>0</v>
    </nc>
  </rcc>
  <rcc rId="50" sId="1" numFmtId="4">
    <oc r="G192">
      <v>2500</v>
    </oc>
    <nc r="G192">
      <v>0</v>
    </nc>
  </rcc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3111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userNames.xml><?xml version="1.0" encoding="utf-8"?>
<users xmlns="http://schemas.openxmlformats.org/spreadsheetml/2006/main" xmlns:r="http://schemas.openxmlformats.org/officeDocument/2006/relationships" count="3">
  <userInfo guid="{18B068BC-21ED-43E5-AC8C-BC280BDA6809}" name="pvn" id="-872371967" dateTime="2024-08-14T11:08:42"/>
  <userInfo guid="{2A389E16-4436-4C2E-B8CD-098B3C7D7E3F}" name="pvn" id="-872385765" dateTime="2024-08-16T09:20:28"/>
  <userInfo guid="{2905AD9B-A577-4A31-834D-CD686FC25EBC}" name="pvn" id="-872413615" dateTime="2024-09-03T09:14:47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48"/>
  <sheetViews>
    <sheetView tabSelected="1" zoomScale="60" zoomScaleNormal="60" zoomScaleSheetLayoutView="75" workbookViewId="0">
      <selection activeCell="B2" sqref="B2"/>
    </sheetView>
  </sheetViews>
  <sheetFormatPr defaultColWidth="8.88671875" defaultRowHeight="13.8"/>
  <cols>
    <col min="1" max="1" width="6.44140625" style="2" customWidth="1"/>
    <col min="2" max="2" width="66.6640625" style="3" customWidth="1"/>
    <col min="3" max="3" width="7.44140625" style="2" customWidth="1"/>
    <col min="4" max="4" width="19.21875" style="2" customWidth="1"/>
    <col min="5" max="5" width="16.5546875" style="2" customWidth="1"/>
    <col min="6" max="6" width="16.88671875" style="2" customWidth="1"/>
    <col min="7" max="7" width="15.33203125" style="2" customWidth="1"/>
    <col min="8" max="8" width="16.44140625" style="2" customWidth="1"/>
    <col min="9" max="13" width="15.33203125" style="2" customWidth="1"/>
    <col min="14" max="14" width="16.21875" style="2" customWidth="1"/>
    <col min="15" max="16" width="15.33203125" style="2" customWidth="1"/>
    <col min="17" max="18" width="15.44140625" style="2" customWidth="1"/>
    <col min="19" max="19" width="16.44140625" style="2" customWidth="1"/>
    <col min="20" max="20" width="17" style="2" customWidth="1"/>
    <col min="21" max="21" width="15.6640625" style="2" customWidth="1"/>
    <col min="22" max="22" width="12.5546875" style="2" customWidth="1"/>
    <col min="23" max="23" width="16.33203125" style="83" customWidth="1"/>
    <col min="24" max="24" width="13" style="83" customWidth="1"/>
    <col min="25" max="25" width="18.6640625" style="83" customWidth="1"/>
    <col min="26" max="26" width="23.44140625" style="83" bestFit="1" customWidth="1"/>
    <col min="27" max="27" width="18.33203125" style="83" bestFit="1" customWidth="1"/>
    <col min="28" max="101" width="8.88671875" style="83"/>
    <col min="102" max="16384" width="8.88671875" style="2"/>
  </cols>
  <sheetData>
    <row r="1" spans="1:27" ht="18"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73" t="s">
        <v>210</v>
      </c>
      <c r="T1" s="73"/>
      <c r="U1" s="73"/>
      <c r="V1"/>
      <c r="W1" s="102"/>
    </row>
    <row r="2" spans="1:27" ht="18" customHeight="1"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73" t="s">
        <v>211</v>
      </c>
      <c r="T2" s="73"/>
      <c r="U2" s="73"/>
      <c r="V2"/>
      <c r="W2" s="102"/>
    </row>
    <row r="3" spans="1:27" ht="20.25" hidden="1" customHeight="1"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73" t="s">
        <v>358</v>
      </c>
      <c r="T3" s="73"/>
      <c r="U3" s="73"/>
      <c r="V3"/>
      <c r="W3" s="102"/>
    </row>
    <row r="4" spans="1:27" ht="14.4"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102"/>
    </row>
    <row r="5" spans="1:27" ht="15" customHeight="1">
      <c r="A5" s="165" t="s">
        <v>388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</row>
    <row r="6" spans="1:27" ht="37.5" customHeight="1">
      <c r="A6" s="165"/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</row>
    <row r="7" spans="1:27" ht="18">
      <c r="E7" s="4"/>
      <c r="G7" s="116"/>
      <c r="H7" s="86"/>
      <c r="I7" s="86"/>
      <c r="J7" s="86"/>
      <c r="K7" s="116"/>
      <c r="L7" s="163"/>
      <c r="M7" s="86"/>
      <c r="O7" s="86"/>
      <c r="S7" s="86"/>
      <c r="T7" s="74"/>
      <c r="U7" s="74" t="s">
        <v>128</v>
      </c>
    </row>
    <row r="8" spans="1:27" ht="16.5" customHeight="1">
      <c r="A8" s="166" t="s">
        <v>0</v>
      </c>
      <c r="B8" s="169" t="s">
        <v>1</v>
      </c>
      <c r="C8" s="166" t="s">
        <v>2</v>
      </c>
      <c r="D8" s="166" t="s">
        <v>3</v>
      </c>
      <c r="E8" s="166" t="s">
        <v>4</v>
      </c>
      <c r="F8" s="177" t="s">
        <v>149</v>
      </c>
      <c r="G8" s="178"/>
      <c r="H8" s="178"/>
      <c r="I8" s="178"/>
      <c r="J8" s="178"/>
      <c r="K8" s="178"/>
      <c r="L8" s="178"/>
      <c r="M8" s="179"/>
      <c r="N8" s="177" t="s">
        <v>204</v>
      </c>
      <c r="O8" s="178"/>
      <c r="P8" s="178"/>
      <c r="Q8" s="179"/>
      <c r="R8" s="180" t="s">
        <v>282</v>
      </c>
      <c r="S8" s="180"/>
      <c r="T8" s="180"/>
      <c r="U8" s="180"/>
      <c r="V8" s="181" t="s">
        <v>143</v>
      </c>
    </row>
    <row r="9" spans="1:27" ht="16.5" customHeight="1">
      <c r="A9" s="167"/>
      <c r="B9" s="170"/>
      <c r="C9" s="167"/>
      <c r="D9" s="167"/>
      <c r="E9" s="172"/>
      <c r="F9" s="174" t="s">
        <v>141</v>
      </c>
      <c r="G9" s="175"/>
      <c r="H9" s="175"/>
      <c r="I9" s="176"/>
      <c r="J9" s="174" t="s">
        <v>5</v>
      </c>
      <c r="K9" s="175"/>
      <c r="L9" s="175"/>
      <c r="M9" s="176"/>
      <c r="N9" s="174" t="s">
        <v>141</v>
      </c>
      <c r="O9" s="175"/>
      <c r="P9" s="175"/>
      <c r="Q9" s="176"/>
      <c r="R9" s="181" t="s">
        <v>141</v>
      </c>
      <c r="S9" s="181"/>
      <c r="T9" s="181"/>
      <c r="U9" s="181"/>
      <c r="V9" s="181"/>
    </row>
    <row r="10" spans="1:27" ht="92.25" customHeight="1">
      <c r="A10" s="168"/>
      <c r="B10" s="171"/>
      <c r="C10" s="168"/>
      <c r="D10" s="168"/>
      <c r="E10" s="173"/>
      <c r="F10" s="100" t="s">
        <v>6</v>
      </c>
      <c r="G10" s="162" t="s">
        <v>7</v>
      </c>
      <c r="H10" s="162" t="s">
        <v>8</v>
      </c>
      <c r="I10" s="162" t="s">
        <v>142</v>
      </c>
      <c r="J10" s="100" t="s">
        <v>6</v>
      </c>
      <c r="K10" s="162" t="s">
        <v>7</v>
      </c>
      <c r="L10" s="162" t="s">
        <v>8</v>
      </c>
      <c r="M10" s="162" t="s">
        <v>142</v>
      </c>
      <c r="N10" s="107" t="s">
        <v>6</v>
      </c>
      <c r="O10" s="162" t="s">
        <v>7</v>
      </c>
      <c r="P10" s="162" t="s">
        <v>8</v>
      </c>
      <c r="Q10" s="162" t="s">
        <v>140</v>
      </c>
      <c r="R10" s="100" t="s">
        <v>6</v>
      </c>
      <c r="S10" s="101" t="s">
        <v>7</v>
      </c>
      <c r="T10" s="98" t="s">
        <v>8</v>
      </c>
      <c r="U10" s="162" t="s">
        <v>140</v>
      </c>
      <c r="V10" s="181"/>
      <c r="W10" s="103"/>
      <c r="X10" s="103"/>
      <c r="Y10" s="103"/>
      <c r="Z10" s="103"/>
      <c r="AA10" s="103"/>
    </row>
    <row r="11" spans="1:27" ht="16.8">
      <c r="A11" s="7" t="s">
        <v>9</v>
      </c>
      <c r="B11" s="8">
        <v>2</v>
      </c>
      <c r="C11" s="9">
        <v>3</v>
      </c>
      <c r="D11" s="9">
        <v>4</v>
      </c>
      <c r="E11" s="9">
        <v>5</v>
      </c>
      <c r="F11" s="100">
        <v>6</v>
      </c>
      <c r="G11" s="162">
        <v>7</v>
      </c>
      <c r="H11" s="162">
        <v>8</v>
      </c>
      <c r="I11" s="162">
        <v>9</v>
      </c>
      <c r="J11" s="100">
        <v>10</v>
      </c>
      <c r="K11" s="162">
        <v>11</v>
      </c>
      <c r="L11" s="162">
        <v>12</v>
      </c>
      <c r="M11" s="162">
        <v>13</v>
      </c>
      <c r="N11" s="107">
        <v>10</v>
      </c>
      <c r="O11" s="162">
        <v>11</v>
      </c>
      <c r="P11" s="162">
        <v>12</v>
      </c>
      <c r="Q11" s="162">
        <v>13</v>
      </c>
      <c r="R11" s="100">
        <v>14</v>
      </c>
      <c r="S11" s="101">
        <v>15</v>
      </c>
      <c r="T11" s="98">
        <v>16</v>
      </c>
      <c r="U11" s="162">
        <v>17</v>
      </c>
      <c r="V11" s="6">
        <v>22</v>
      </c>
      <c r="W11" s="161"/>
      <c r="X11" s="161"/>
      <c r="Y11" s="161"/>
      <c r="Z11" s="161"/>
      <c r="AA11" s="103"/>
    </row>
    <row r="12" spans="1:27" ht="18">
      <c r="A12" s="10"/>
      <c r="B12" s="11" t="s">
        <v>10</v>
      </c>
      <c r="C12" s="9"/>
      <c r="D12" s="9"/>
      <c r="E12" s="9"/>
      <c r="F12" s="68">
        <f>G12+H12+I12</f>
        <v>19876546.5</v>
      </c>
      <c r="G12" s="68">
        <f>G13+G39+G66+G93+G97+G112+G127+G143+G166+G181+G187+G191+G196+G200</f>
        <v>7498631.5999999996</v>
      </c>
      <c r="H12" s="68">
        <f>H13+H39+H66+H93+H97+H112+H127+H143+H166+H181+H187+H191+H196+H200</f>
        <v>11555375.5</v>
      </c>
      <c r="I12" s="68">
        <f>I13+I39+I66+I93+I97+I112+I127+I143+I166+I181+I187+I191+I196+I200</f>
        <v>822539.4</v>
      </c>
      <c r="J12" s="70">
        <f>K12+L12+M12</f>
        <v>8603079.3000000007</v>
      </c>
      <c r="K12" s="70">
        <f>K13+K39+K66+K93+K97+K112+K127+K143+K166+K181+K187+K191+K196+K200</f>
        <v>1601396.2</v>
      </c>
      <c r="L12" s="70">
        <f>L13+L39+L66+L93+L97+L112+L127+L143+L166+L181+L187+L191+L196+L200</f>
        <v>6381884.0999999996</v>
      </c>
      <c r="M12" s="70">
        <f>M13+M39+M66+M93+M97+M112+M127+M143+M166+M181+M187+M191+M196+M200</f>
        <v>619799</v>
      </c>
      <c r="N12" s="68">
        <f>O12+P12+Q12</f>
        <v>12663262</v>
      </c>
      <c r="O12" s="68">
        <f>O13+O39+O66+O93+O97+O112+O127+O143+O166+O181+O187+O191+O196+O200</f>
        <v>4558344.8</v>
      </c>
      <c r="P12" s="68">
        <f>P13+P39+P66+P93+P97+P112+P127+P143+P166+P181+P187+P191+P196+P200</f>
        <v>7760763.9000000004</v>
      </c>
      <c r="Q12" s="68">
        <f>Q13+Q39+Q66+Q93+Q97+Q112+Q127+Q143+Q166+Q181+Q187+Q191+Q196+Q200</f>
        <v>344153.3</v>
      </c>
      <c r="R12" s="71">
        <f>S12+T12+U12</f>
        <v>8308194.5</v>
      </c>
      <c r="S12" s="71">
        <f>S13+S39+S66+S93+S97+S112+S127+S143+S166+S181+S187+S191+S196+S200</f>
        <v>3332526.1</v>
      </c>
      <c r="T12" s="71">
        <f>T13+T39+T66+T93+T97+T112+T127+T143+T166+T181+T187+T191+T196+T200</f>
        <v>4683208.0999999996</v>
      </c>
      <c r="U12" s="71">
        <f>U13+U39+U66+U93+U97+U112+U127+U143+U166+U181+U187+U191+U196+U200</f>
        <v>292460.3</v>
      </c>
      <c r="V12" s="12">
        <f>J12/F12</f>
        <v>0.433</v>
      </c>
      <c r="W12" s="103"/>
      <c r="X12" s="82"/>
      <c r="Y12" s="82"/>
      <c r="Z12" s="82"/>
      <c r="AA12" s="82"/>
    </row>
    <row r="13" spans="1:27" ht="17.399999999999999">
      <c r="A13" s="13">
        <v>1</v>
      </c>
      <c r="B13" s="14" t="s">
        <v>11</v>
      </c>
      <c r="C13" s="15" t="s">
        <v>12</v>
      </c>
      <c r="D13" s="15" t="s">
        <v>12</v>
      </c>
      <c r="E13" s="15" t="s">
        <v>12</v>
      </c>
      <c r="F13" s="35">
        <f t="shared" ref="F13:F43" si="0">G13+H13+I13</f>
        <v>553549.5</v>
      </c>
      <c r="G13" s="35">
        <f>G15+G29+G32+G18</f>
        <v>210884</v>
      </c>
      <c r="H13" s="35">
        <f>H15+H29+H32+H18</f>
        <v>324842.09999999998</v>
      </c>
      <c r="I13" s="35">
        <f>I15+I29+I32+I18</f>
        <v>17823.400000000001</v>
      </c>
      <c r="J13" s="16">
        <f>K13+L13+M13</f>
        <v>277342.59999999998</v>
      </c>
      <c r="K13" s="16">
        <f>K15+K18+K29+K32</f>
        <v>134597.20000000001</v>
      </c>
      <c r="L13" s="16">
        <f>L15+L18+L29+L32</f>
        <v>129740.8</v>
      </c>
      <c r="M13" s="16">
        <f>M15+M18+M29+M32</f>
        <v>13004.6</v>
      </c>
      <c r="N13" s="35">
        <f t="shared" ref="N13" si="1">O13+P13+Q13</f>
        <v>273942.40000000002</v>
      </c>
      <c r="O13" s="35">
        <f>O15+O29+O32+O18</f>
        <v>168345.8</v>
      </c>
      <c r="P13" s="35">
        <f>P15+P29+P32+P18</f>
        <v>91993</v>
      </c>
      <c r="Q13" s="35">
        <f>Q15+Q29+Q32+Q18</f>
        <v>13603.6</v>
      </c>
      <c r="R13" s="76">
        <f t="shared" ref="R13" si="2">S13+T13+U13</f>
        <v>203032.1</v>
      </c>
      <c r="S13" s="76">
        <f>S15+S29+S32+S18</f>
        <v>189140.9</v>
      </c>
      <c r="T13" s="76">
        <f>T15+T29+T32+T18</f>
        <v>151</v>
      </c>
      <c r="U13" s="76">
        <f>U15+U29+U32+U18</f>
        <v>13740.2</v>
      </c>
      <c r="V13" s="17">
        <f t="shared" ref="V13:V83" si="3">J13/F13</f>
        <v>0.501</v>
      </c>
      <c r="W13" s="85"/>
      <c r="X13" s="85"/>
      <c r="Y13" s="85"/>
      <c r="Z13" s="85"/>
      <c r="AA13" s="84"/>
    </row>
    <row r="14" spans="1:27" ht="18">
      <c r="A14" s="18"/>
      <c r="B14" s="30" t="s">
        <v>14</v>
      </c>
      <c r="C14" s="23"/>
      <c r="D14" s="23"/>
      <c r="E14" s="23"/>
      <c r="F14" s="21"/>
      <c r="G14" s="57"/>
      <c r="H14" s="57"/>
      <c r="I14" s="57"/>
      <c r="J14" s="21"/>
      <c r="K14" s="57"/>
      <c r="L14" s="57"/>
      <c r="M14" s="57"/>
      <c r="N14" s="21"/>
      <c r="O14" s="57"/>
      <c r="P14" s="57"/>
      <c r="Q14" s="57"/>
      <c r="R14" s="21"/>
      <c r="S14" s="57"/>
      <c r="T14" s="57"/>
      <c r="U14" s="57"/>
      <c r="V14" s="24"/>
      <c r="W14" s="103"/>
      <c r="X14" s="103"/>
      <c r="Y14" s="103"/>
      <c r="Z14" s="103"/>
      <c r="AA14" s="85"/>
    </row>
    <row r="15" spans="1:27" ht="17.399999999999999">
      <c r="A15" s="7" t="s">
        <v>13</v>
      </c>
      <c r="B15" s="38" t="s">
        <v>263</v>
      </c>
      <c r="C15" s="20" t="s">
        <v>12</v>
      </c>
      <c r="D15" s="20" t="s">
        <v>12</v>
      </c>
      <c r="E15" s="20" t="s">
        <v>12</v>
      </c>
      <c r="F15" s="21">
        <f>G15+H15+I15</f>
        <v>8937.1</v>
      </c>
      <c r="G15" s="21">
        <f>SUM(G17:G17)</f>
        <v>268.2</v>
      </c>
      <c r="H15" s="21">
        <f>SUM(H17:H17)</f>
        <v>8668.9</v>
      </c>
      <c r="I15" s="21">
        <f>SUM(I17:I17)</f>
        <v>0</v>
      </c>
      <c r="J15" s="21">
        <f>K15+L15+M15</f>
        <v>4067</v>
      </c>
      <c r="K15" s="21">
        <f>K17</f>
        <v>122.1</v>
      </c>
      <c r="L15" s="21">
        <f t="shared" ref="L15:M15" si="4">L17</f>
        <v>3944.9</v>
      </c>
      <c r="M15" s="21">
        <f t="shared" si="4"/>
        <v>0</v>
      </c>
      <c r="N15" s="21">
        <f t="shared" ref="N15" si="5">O15+P15+Q15</f>
        <v>127.6</v>
      </c>
      <c r="O15" s="21">
        <f>SUM(O17:O17)</f>
        <v>127.6</v>
      </c>
      <c r="P15" s="21">
        <f>SUM(P17:P17)</f>
        <v>0</v>
      </c>
      <c r="Q15" s="21">
        <f>SUM(Q17:Q17)</f>
        <v>0</v>
      </c>
      <c r="R15" s="21">
        <f t="shared" ref="R15" si="6">S15+T15+U15</f>
        <v>127.6</v>
      </c>
      <c r="S15" s="21">
        <f>SUM(S17:S17)</f>
        <v>127.6</v>
      </c>
      <c r="T15" s="21">
        <f>SUM(T17:T17)</f>
        <v>0</v>
      </c>
      <c r="U15" s="21">
        <f>SUM(U17:U17)</f>
        <v>0</v>
      </c>
      <c r="V15" s="28">
        <f t="shared" si="3"/>
        <v>0.45500000000000002</v>
      </c>
    </row>
    <row r="16" spans="1:27" ht="17.399999999999999">
      <c r="A16" s="29"/>
      <c r="B16" s="30" t="s">
        <v>14</v>
      </c>
      <c r="C16" s="23"/>
      <c r="D16" s="23"/>
      <c r="E16" s="23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8"/>
    </row>
    <row r="17" spans="1:24" ht="123" customHeight="1">
      <c r="A17" s="29"/>
      <c r="B17" s="87" t="s">
        <v>297</v>
      </c>
      <c r="C17" s="60" t="s">
        <v>212</v>
      </c>
      <c r="D17" s="61" t="s">
        <v>213</v>
      </c>
      <c r="E17" s="25" t="s">
        <v>272</v>
      </c>
      <c r="F17" s="21">
        <f>G17+H17+I17</f>
        <v>8937.1</v>
      </c>
      <c r="G17" s="57">
        <v>268.2</v>
      </c>
      <c r="H17" s="57">
        <v>8668.9</v>
      </c>
      <c r="I17" s="21"/>
      <c r="J17" s="21">
        <f>K17+L17+M17</f>
        <v>4067</v>
      </c>
      <c r="K17" s="57">
        <v>122.06</v>
      </c>
      <c r="L17" s="57">
        <v>3944.9</v>
      </c>
      <c r="M17" s="57"/>
      <c r="N17" s="21">
        <f t="shared" ref="N17:N28" si="7">O17+P17+Q17</f>
        <v>127.6</v>
      </c>
      <c r="O17" s="57">
        <v>127.6</v>
      </c>
      <c r="P17" s="21"/>
      <c r="Q17" s="21"/>
      <c r="R17" s="21">
        <f t="shared" ref="R17:R28" si="8">S17+T17+U17</f>
        <v>127.6</v>
      </c>
      <c r="S17" s="57">
        <v>127.6</v>
      </c>
      <c r="T17" s="21"/>
      <c r="U17" s="21"/>
      <c r="V17" s="28">
        <f t="shared" si="3"/>
        <v>0.45500000000000002</v>
      </c>
      <c r="W17" s="90"/>
      <c r="X17" s="90"/>
    </row>
    <row r="18" spans="1:24" ht="38.25" customHeight="1">
      <c r="A18" s="18" t="s">
        <v>18</v>
      </c>
      <c r="B18" s="38" t="s">
        <v>19</v>
      </c>
      <c r="C18" s="25"/>
      <c r="D18" s="26"/>
      <c r="E18" s="25"/>
      <c r="F18" s="21">
        <f>G18+H18+I18</f>
        <v>197454.1</v>
      </c>
      <c r="G18" s="21">
        <f>SUM(G20:G28)</f>
        <v>173869</v>
      </c>
      <c r="H18" s="21">
        <f>SUM(H20:H28)</f>
        <v>5761.7</v>
      </c>
      <c r="I18" s="21">
        <f>SUM(I20:I28)</f>
        <v>17823.400000000001</v>
      </c>
      <c r="J18" s="21">
        <f>K18+L18+M18</f>
        <v>139751.29999999999</v>
      </c>
      <c r="K18" s="99">
        <f>K20+K22+K24+K27+K28+K21+K23+K25</f>
        <v>124006.71</v>
      </c>
      <c r="L18" s="99">
        <f t="shared" ref="L18:M18" si="9">L20+L22+L24+L27+L28+L21+L23+L25</f>
        <v>2739.94</v>
      </c>
      <c r="M18" s="99">
        <f t="shared" si="9"/>
        <v>13004.6</v>
      </c>
      <c r="N18" s="21">
        <f>O18+P18+Q18</f>
        <v>173835.9</v>
      </c>
      <c r="O18" s="21">
        <f>SUM(O20:O28)</f>
        <v>160232.29999999999</v>
      </c>
      <c r="P18" s="21">
        <f>SUM(P20:P28)</f>
        <v>0</v>
      </c>
      <c r="Q18" s="21">
        <f>SUM(Q20:Q28)</f>
        <v>13603.6</v>
      </c>
      <c r="R18" s="21">
        <f t="shared" si="8"/>
        <v>173972.5</v>
      </c>
      <c r="S18" s="21">
        <f>SUM(S20:S28)</f>
        <v>160232.29999999999</v>
      </c>
      <c r="T18" s="21">
        <f>SUM(T20:T28)</f>
        <v>0</v>
      </c>
      <c r="U18" s="21">
        <f>SUM(U20:U28)</f>
        <v>13740.2</v>
      </c>
      <c r="V18" s="28">
        <f>J18/F18</f>
        <v>0.70799999999999996</v>
      </c>
    </row>
    <row r="19" spans="1:24" ht="18" customHeight="1">
      <c r="B19" s="30" t="s">
        <v>14</v>
      </c>
      <c r="C19" s="25"/>
      <c r="D19" s="26"/>
      <c r="E19" s="25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8"/>
    </row>
    <row r="20" spans="1:24" ht="118.8" customHeight="1">
      <c r="A20" s="29"/>
      <c r="B20" s="58" t="s">
        <v>21</v>
      </c>
      <c r="C20" s="25" t="s">
        <v>206</v>
      </c>
      <c r="D20" s="26" t="s">
        <v>20</v>
      </c>
      <c r="E20" s="25" t="s">
        <v>118</v>
      </c>
      <c r="F20" s="21">
        <f>G20+H20+I20</f>
        <v>8522.1</v>
      </c>
      <c r="G20" s="57">
        <v>6142.5</v>
      </c>
      <c r="H20" s="57"/>
      <c r="I20" s="57">
        <v>2379.6</v>
      </c>
      <c r="J20" s="21">
        <f>K20+L20+M20</f>
        <v>7189.1</v>
      </c>
      <c r="K20" s="57">
        <v>6142.5</v>
      </c>
      <c r="L20" s="57"/>
      <c r="M20" s="57">
        <v>1046.5999999999999</v>
      </c>
      <c r="N20" s="21">
        <f t="shared" si="7"/>
        <v>1562.1</v>
      </c>
      <c r="O20" s="57">
        <v>0</v>
      </c>
      <c r="P20" s="57"/>
      <c r="Q20" s="57">
        <v>1562.1</v>
      </c>
      <c r="R20" s="21">
        <f t="shared" si="8"/>
        <v>1698.6</v>
      </c>
      <c r="S20" s="57">
        <v>0</v>
      </c>
      <c r="T20" s="57"/>
      <c r="U20" s="106">
        <v>1698.6</v>
      </c>
      <c r="V20" s="28">
        <f t="shared" si="3"/>
        <v>0.84399999999999997</v>
      </c>
    </row>
    <row r="21" spans="1:24" ht="120.6" customHeight="1">
      <c r="A21" s="29"/>
      <c r="B21" s="58" t="s">
        <v>21</v>
      </c>
      <c r="C21" s="63" t="s">
        <v>352</v>
      </c>
      <c r="D21" s="94" t="s">
        <v>353</v>
      </c>
      <c r="E21" s="63" t="s">
        <v>118</v>
      </c>
      <c r="F21" s="21">
        <f>G21+H21+I21</f>
        <v>14332.5</v>
      </c>
      <c r="G21" s="57">
        <v>14332.5</v>
      </c>
      <c r="H21" s="57"/>
      <c r="I21" s="57"/>
      <c r="J21" s="21">
        <f>K21+L21+M21</f>
        <v>11357.3</v>
      </c>
      <c r="K21" s="57">
        <v>11357.27</v>
      </c>
      <c r="L21" s="57"/>
      <c r="M21" s="57"/>
      <c r="N21" s="21">
        <f t="shared" si="7"/>
        <v>20475</v>
      </c>
      <c r="O21" s="57">
        <v>20475</v>
      </c>
      <c r="P21" s="57"/>
      <c r="Q21" s="57"/>
      <c r="R21" s="21">
        <f t="shared" si="8"/>
        <v>20475</v>
      </c>
      <c r="S21" s="57">
        <v>20475</v>
      </c>
      <c r="T21" s="57"/>
      <c r="U21" s="106"/>
      <c r="V21" s="28">
        <f t="shared" si="3"/>
        <v>0.79200000000000004</v>
      </c>
    </row>
    <row r="22" spans="1:24" ht="121.8" customHeight="1">
      <c r="A22" s="29"/>
      <c r="B22" s="31" t="s">
        <v>116</v>
      </c>
      <c r="C22" s="63" t="s">
        <v>206</v>
      </c>
      <c r="D22" s="94" t="s">
        <v>20</v>
      </c>
      <c r="E22" s="63" t="s">
        <v>115</v>
      </c>
      <c r="F22" s="21">
        <f t="shared" si="0"/>
        <v>3627.1</v>
      </c>
      <c r="G22" s="57">
        <v>2002.9</v>
      </c>
      <c r="H22" s="57"/>
      <c r="I22" s="105">
        <v>1624.2</v>
      </c>
      <c r="J22" s="21">
        <f t="shared" ref="J22:J28" si="10">K22+L22+M22</f>
        <v>3533.1</v>
      </c>
      <c r="K22" s="57">
        <v>2002.9</v>
      </c>
      <c r="L22" s="57"/>
      <c r="M22" s="57">
        <v>1530.2</v>
      </c>
      <c r="N22" s="21">
        <f t="shared" si="7"/>
        <v>1613.4</v>
      </c>
      <c r="O22" s="57">
        <v>0</v>
      </c>
      <c r="P22" s="57"/>
      <c r="Q22" s="57">
        <v>1613.4</v>
      </c>
      <c r="R22" s="21">
        <f t="shared" si="8"/>
        <v>1623.4</v>
      </c>
      <c r="S22" s="57">
        <v>0</v>
      </c>
      <c r="T22" s="57"/>
      <c r="U22" s="57">
        <v>1623.4</v>
      </c>
      <c r="V22" s="88">
        <f t="shared" si="3"/>
        <v>0.97399999999999998</v>
      </c>
    </row>
    <row r="23" spans="1:24" ht="72" customHeight="1">
      <c r="A23" s="29"/>
      <c r="B23" s="31" t="s">
        <v>354</v>
      </c>
      <c r="C23" s="63" t="s">
        <v>352</v>
      </c>
      <c r="D23" s="94" t="s">
        <v>353</v>
      </c>
      <c r="E23" s="63" t="s">
        <v>115</v>
      </c>
      <c r="F23" s="21">
        <f t="shared" si="0"/>
        <v>27997.1</v>
      </c>
      <c r="G23" s="57">
        <v>27997.1</v>
      </c>
      <c r="H23" s="57"/>
      <c r="I23" s="105"/>
      <c r="J23" s="21">
        <f t="shared" si="10"/>
        <v>27997.1</v>
      </c>
      <c r="K23" s="57">
        <v>27997.1</v>
      </c>
      <c r="L23" s="57"/>
      <c r="M23" s="57"/>
      <c r="N23" s="21">
        <f t="shared" si="7"/>
        <v>30000</v>
      </c>
      <c r="O23" s="57">
        <v>30000</v>
      </c>
      <c r="P23" s="57"/>
      <c r="Q23" s="57"/>
      <c r="R23" s="21">
        <f t="shared" si="8"/>
        <v>30000</v>
      </c>
      <c r="S23" s="57">
        <v>30000</v>
      </c>
      <c r="T23" s="57"/>
      <c r="U23" s="57"/>
      <c r="V23" s="88">
        <f t="shared" si="3"/>
        <v>1</v>
      </c>
    </row>
    <row r="24" spans="1:24" ht="120.6" customHeight="1">
      <c r="A24" s="29"/>
      <c r="B24" s="31" t="s">
        <v>22</v>
      </c>
      <c r="C24" s="63" t="s">
        <v>206</v>
      </c>
      <c r="D24" s="94" t="s">
        <v>20</v>
      </c>
      <c r="E24" s="63" t="s">
        <v>117</v>
      </c>
      <c r="F24" s="21">
        <f t="shared" si="0"/>
        <v>34254.400000000001</v>
      </c>
      <c r="G24" s="57">
        <v>20645.400000000001</v>
      </c>
      <c r="H24" s="57"/>
      <c r="I24" s="57">
        <v>13609</v>
      </c>
      <c r="J24" s="21">
        <f>K24+L24+M24</f>
        <v>31014.400000000001</v>
      </c>
      <c r="K24" s="57">
        <v>20645.400000000001</v>
      </c>
      <c r="L24" s="57"/>
      <c r="M24" s="57">
        <v>10369</v>
      </c>
      <c r="N24" s="21">
        <f t="shared" si="7"/>
        <v>10408</v>
      </c>
      <c r="O24" s="57">
        <v>0</v>
      </c>
      <c r="P24" s="57"/>
      <c r="Q24" s="57">
        <v>10408</v>
      </c>
      <c r="R24" s="21">
        <f t="shared" si="8"/>
        <v>10408.1</v>
      </c>
      <c r="S24" s="57">
        <v>0</v>
      </c>
      <c r="T24" s="57"/>
      <c r="U24" s="57">
        <v>10408.1</v>
      </c>
      <c r="V24" s="28">
        <f t="shared" si="3"/>
        <v>0.90500000000000003</v>
      </c>
    </row>
    <row r="25" spans="1:24" ht="56.4" customHeight="1">
      <c r="A25" s="29"/>
      <c r="B25" s="31" t="s">
        <v>22</v>
      </c>
      <c r="C25" s="63" t="s">
        <v>352</v>
      </c>
      <c r="D25" s="94" t="s">
        <v>353</v>
      </c>
      <c r="E25" s="63" t="s">
        <v>117</v>
      </c>
      <c r="F25" s="21">
        <f t="shared" si="0"/>
        <v>89111.9</v>
      </c>
      <c r="G25" s="57">
        <v>89111.9</v>
      </c>
      <c r="H25" s="57"/>
      <c r="I25" s="57"/>
      <c r="J25" s="21">
        <f>K25+L25+M25</f>
        <v>54195.7</v>
      </c>
      <c r="K25" s="57">
        <v>54195.7</v>
      </c>
      <c r="L25" s="57"/>
      <c r="M25" s="57"/>
      <c r="N25" s="21">
        <f t="shared" si="7"/>
        <v>109757.3</v>
      </c>
      <c r="O25" s="57">
        <v>109757.3</v>
      </c>
      <c r="P25" s="57"/>
      <c r="Q25" s="57"/>
      <c r="R25" s="21">
        <f t="shared" si="8"/>
        <v>109757.3</v>
      </c>
      <c r="S25" s="57">
        <v>109757.3</v>
      </c>
      <c r="T25" s="57"/>
      <c r="U25" s="57"/>
      <c r="V25" s="28">
        <f t="shared" si="3"/>
        <v>0.60799999999999998</v>
      </c>
    </row>
    <row r="26" spans="1:24" ht="72" customHeight="1">
      <c r="A26" s="29"/>
      <c r="B26" s="31" t="s">
        <v>306</v>
      </c>
      <c r="C26" s="63" t="s">
        <v>151</v>
      </c>
      <c r="D26" s="94" t="s">
        <v>16</v>
      </c>
      <c r="E26" s="63" t="s">
        <v>305</v>
      </c>
      <c r="F26" s="21">
        <f t="shared" si="0"/>
        <v>10080</v>
      </c>
      <c r="G26" s="57">
        <v>10080</v>
      </c>
      <c r="H26" s="57"/>
      <c r="I26" s="57"/>
      <c r="J26" s="21">
        <f t="shared" si="10"/>
        <v>0</v>
      </c>
      <c r="K26" s="57"/>
      <c r="L26" s="57"/>
      <c r="M26" s="57"/>
      <c r="N26" s="21">
        <f t="shared" si="7"/>
        <v>0</v>
      </c>
      <c r="O26" s="57"/>
      <c r="P26" s="57"/>
      <c r="Q26" s="57"/>
      <c r="R26" s="21">
        <f t="shared" si="8"/>
        <v>0</v>
      </c>
      <c r="S26" s="57"/>
      <c r="T26" s="57"/>
      <c r="U26" s="57"/>
      <c r="V26" s="28">
        <f t="shared" si="3"/>
        <v>0</v>
      </c>
    </row>
    <row r="27" spans="1:24" ht="74.400000000000006" customHeight="1">
      <c r="A27" s="29"/>
      <c r="B27" s="31" t="s">
        <v>101</v>
      </c>
      <c r="C27" s="63" t="s">
        <v>352</v>
      </c>
      <c r="D27" s="94" t="s">
        <v>353</v>
      </c>
      <c r="E27" s="63" t="s">
        <v>102</v>
      </c>
      <c r="F27" s="21">
        <f t="shared" si="0"/>
        <v>8004.6</v>
      </c>
      <c r="G27" s="57">
        <v>3000</v>
      </c>
      <c r="H27" s="57">
        <v>4794</v>
      </c>
      <c r="I27" s="57">
        <v>210.6</v>
      </c>
      <c r="J27" s="21">
        <f t="shared" si="10"/>
        <v>2943.8</v>
      </c>
      <c r="K27" s="57">
        <v>1110.44</v>
      </c>
      <c r="L27" s="57">
        <v>1774.51</v>
      </c>
      <c r="M27" s="57">
        <v>58.8</v>
      </c>
      <c r="N27" s="21">
        <f t="shared" si="7"/>
        <v>20.100000000000001</v>
      </c>
      <c r="O27" s="57">
        <v>0</v>
      </c>
      <c r="P27" s="57">
        <v>0</v>
      </c>
      <c r="Q27" s="57">
        <v>20.100000000000001</v>
      </c>
      <c r="R27" s="21">
        <f t="shared" si="8"/>
        <v>10.1</v>
      </c>
      <c r="S27" s="57">
        <v>0</v>
      </c>
      <c r="T27" s="57"/>
      <c r="U27" s="57">
        <v>10.1</v>
      </c>
      <c r="V27" s="28">
        <f t="shared" si="3"/>
        <v>0.36799999999999999</v>
      </c>
    </row>
    <row r="28" spans="1:24" ht="66.75" customHeight="1">
      <c r="A28" s="29"/>
      <c r="B28" s="31" t="s">
        <v>103</v>
      </c>
      <c r="C28" s="63" t="s">
        <v>352</v>
      </c>
      <c r="D28" s="94" t="s">
        <v>353</v>
      </c>
      <c r="E28" s="63" t="s">
        <v>104</v>
      </c>
      <c r="F28" s="21">
        <f t="shared" si="0"/>
        <v>1524.4</v>
      </c>
      <c r="G28" s="57">
        <v>556.70000000000005</v>
      </c>
      <c r="H28" s="57">
        <v>967.7</v>
      </c>
      <c r="I28" s="57"/>
      <c r="J28" s="21">
        <f t="shared" si="10"/>
        <v>1520.8</v>
      </c>
      <c r="K28" s="57">
        <v>555.4</v>
      </c>
      <c r="L28" s="57">
        <v>965.43</v>
      </c>
      <c r="M28" s="57"/>
      <c r="N28" s="21">
        <f t="shared" si="7"/>
        <v>0</v>
      </c>
      <c r="O28" s="57">
        <v>0</v>
      </c>
      <c r="P28" s="57">
        <v>0</v>
      </c>
      <c r="Q28" s="57"/>
      <c r="R28" s="21">
        <f t="shared" si="8"/>
        <v>0</v>
      </c>
      <c r="S28" s="57">
        <v>0</v>
      </c>
      <c r="T28" s="57"/>
      <c r="U28" s="57"/>
      <c r="V28" s="28">
        <f t="shared" si="3"/>
        <v>0.998</v>
      </c>
    </row>
    <row r="29" spans="1:24" ht="33.6">
      <c r="A29" s="7" t="s">
        <v>23</v>
      </c>
      <c r="B29" s="38" t="s">
        <v>24</v>
      </c>
      <c r="C29" s="27" t="s">
        <v>12</v>
      </c>
      <c r="D29" s="27" t="s">
        <v>12</v>
      </c>
      <c r="E29" s="27" t="s">
        <v>12</v>
      </c>
      <c r="F29" s="21">
        <f t="shared" si="0"/>
        <v>251056.1</v>
      </c>
      <c r="G29" s="21">
        <f>SUM(G31:G31)</f>
        <v>32637.3</v>
      </c>
      <c r="H29" s="21">
        <f>SUM(H31:H31)</f>
        <v>218418.8</v>
      </c>
      <c r="I29" s="21">
        <f>SUM(I31:I31)</f>
        <v>0</v>
      </c>
      <c r="J29" s="21">
        <f>K29+L29+M29</f>
        <v>64050.9</v>
      </c>
      <c r="K29" s="21">
        <f>SUM(K31:K31)</f>
        <v>8326.6</v>
      </c>
      <c r="L29" s="21">
        <f>SUM(L31:L31)</f>
        <v>55724.3</v>
      </c>
      <c r="M29" s="21">
        <f>SUM(M31:M31)</f>
        <v>0</v>
      </c>
      <c r="N29" s="21">
        <f t="shared" ref="N29" si="11">O29+P29+Q29</f>
        <v>99823.7</v>
      </c>
      <c r="O29" s="21">
        <f>SUM(O31:O31)</f>
        <v>7985.9</v>
      </c>
      <c r="P29" s="21">
        <f>SUM(P31:P31)</f>
        <v>91837.8</v>
      </c>
      <c r="Q29" s="21">
        <f>SUM(Q31:Q31)</f>
        <v>0</v>
      </c>
      <c r="R29" s="21">
        <f t="shared" ref="R29" si="12">S29+T29+U29</f>
        <v>0</v>
      </c>
      <c r="S29" s="21">
        <f>SUM(S31:S31)</f>
        <v>0</v>
      </c>
      <c r="T29" s="21">
        <f>SUM(T31:T31)</f>
        <v>0</v>
      </c>
      <c r="U29" s="21">
        <f>SUM(U31:U31)</f>
        <v>0</v>
      </c>
      <c r="V29" s="28">
        <f t="shared" si="3"/>
        <v>0.255</v>
      </c>
    </row>
    <row r="30" spans="1:24" ht="17.399999999999999">
      <c r="A30" s="18"/>
      <c r="B30" s="30" t="s">
        <v>14</v>
      </c>
      <c r="C30" s="45"/>
      <c r="D30" s="64"/>
      <c r="E30" s="45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8"/>
    </row>
    <row r="31" spans="1:24" ht="84.75" customHeight="1">
      <c r="A31" s="18"/>
      <c r="B31" s="31" t="s">
        <v>25</v>
      </c>
      <c r="C31" s="63" t="s">
        <v>205</v>
      </c>
      <c r="D31" s="94" t="s">
        <v>17</v>
      </c>
      <c r="E31" s="63" t="s">
        <v>109</v>
      </c>
      <c r="F31" s="21">
        <f>G31+H31+I31</f>
        <v>251056.1</v>
      </c>
      <c r="G31" s="57">
        <v>32637.3</v>
      </c>
      <c r="H31" s="57">
        <v>218418.8</v>
      </c>
      <c r="I31" s="57"/>
      <c r="J31" s="21">
        <f t="shared" ref="J31" si="13">K31+L31+M31</f>
        <v>64050.9</v>
      </c>
      <c r="K31" s="57">
        <v>8326.6</v>
      </c>
      <c r="L31" s="57">
        <v>55724.26</v>
      </c>
      <c r="M31" s="57"/>
      <c r="N31" s="21">
        <f t="shared" ref="N31:N37" si="14">O31+P31+Q31</f>
        <v>99823.7</v>
      </c>
      <c r="O31" s="57">
        <v>7985.9</v>
      </c>
      <c r="P31" s="57">
        <v>91837.8</v>
      </c>
      <c r="Q31" s="57"/>
      <c r="R31" s="21">
        <f t="shared" ref="R31" si="15">S31+T31+U31</f>
        <v>0</v>
      </c>
      <c r="S31" s="57">
        <v>0</v>
      </c>
      <c r="T31" s="57">
        <v>0</v>
      </c>
      <c r="U31" s="57"/>
      <c r="V31" s="28">
        <f t="shared" si="3"/>
        <v>0.255</v>
      </c>
    </row>
    <row r="32" spans="1:24" ht="30.75" customHeight="1">
      <c r="A32" s="18" t="s">
        <v>243</v>
      </c>
      <c r="B32" s="38" t="s">
        <v>246</v>
      </c>
      <c r="C32" s="63"/>
      <c r="D32" s="94"/>
      <c r="E32" s="27" t="s">
        <v>12</v>
      </c>
      <c r="F32" s="21">
        <f>G32+H32+I32</f>
        <v>96102.2</v>
      </c>
      <c r="G32" s="57">
        <f>SUM(G34:G38)</f>
        <v>4109.5</v>
      </c>
      <c r="H32" s="57">
        <f>SUM(H34:H38)</f>
        <v>91992.7</v>
      </c>
      <c r="I32" s="57">
        <f>SUM(I34:I38)</f>
        <v>0</v>
      </c>
      <c r="J32" s="21">
        <f>K32+L32+M32</f>
        <v>69473.5</v>
      </c>
      <c r="K32" s="57">
        <f>K38+K35+K37+K34+K36</f>
        <v>2141.8000000000002</v>
      </c>
      <c r="L32" s="57">
        <f>L34+L35+L36+L37+L38</f>
        <v>67331.7</v>
      </c>
      <c r="M32" s="57">
        <f t="shared" ref="M32" si="16">M38+M35+M37+M34+M36</f>
        <v>0</v>
      </c>
      <c r="N32" s="21">
        <f t="shared" si="14"/>
        <v>155.19999999999999</v>
      </c>
      <c r="O32" s="57">
        <f>SUM(O34:O38)</f>
        <v>0</v>
      </c>
      <c r="P32" s="57">
        <f t="shared" ref="P32:Q32" si="17">SUM(P34:P38)</f>
        <v>155.19999999999999</v>
      </c>
      <c r="Q32" s="57">
        <f t="shared" si="17"/>
        <v>0</v>
      </c>
      <c r="R32" s="21">
        <f>S32+T32+U32</f>
        <v>28932</v>
      </c>
      <c r="S32" s="57">
        <f>SUM(S34:S38)</f>
        <v>28781</v>
      </c>
      <c r="T32" s="57">
        <f t="shared" ref="T32:U32" si="18">SUM(T34:T38)</f>
        <v>151</v>
      </c>
      <c r="U32" s="57">
        <f t="shared" si="18"/>
        <v>0</v>
      </c>
      <c r="V32" s="28">
        <f t="shared" si="3"/>
        <v>0.72299999999999998</v>
      </c>
    </row>
    <row r="33" spans="1:101" ht="21" customHeight="1">
      <c r="A33" s="18"/>
      <c r="B33" s="30" t="s">
        <v>14</v>
      </c>
      <c r="C33" s="63"/>
      <c r="D33" s="94"/>
      <c r="E33" s="63"/>
      <c r="F33" s="21"/>
      <c r="G33" s="57"/>
      <c r="H33" s="57"/>
      <c r="I33" s="57"/>
      <c r="J33" s="21"/>
      <c r="K33" s="57"/>
      <c r="L33" s="57"/>
      <c r="M33" s="57"/>
      <c r="N33" s="21"/>
      <c r="O33" s="57"/>
      <c r="P33" s="57"/>
      <c r="Q33" s="57"/>
      <c r="R33" s="21"/>
      <c r="S33" s="57"/>
      <c r="T33" s="57"/>
      <c r="U33" s="57"/>
      <c r="V33" s="28"/>
    </row>
    <row r="34" spans="1:101" ht="73.2" customHeight="1">
      <c r="A34" s="18"/>
      <c r="B34" s="49" t="s">
        <v>315</v>
      </c>
      <c r="C34" s="63" t="s">
        <v>151</v>
      </c>
      <c r="D34" s="94" t="s">
        <v>16</v>
      </c>
      <c r="E34" s="63" t="s">
        <v>314</v>
      </c>
      <c r="F34" s="21">
        <f t="shared" ref="F34" si="19">G34+H34+I34</f>
        <v>0</v>
      </c>
      <c r="G34" s="57"/>
      <c r="H34" s="57"/>
      <c r="I34" s="57"/>
      <c r="J34" s="21">
        <f t="shared" ref="J34" si="20">K34+L34+M34</f>
        <v>0</v>
      </c>
      <c r="K34" s="57"/>
      <c r="L34" s="57"/>
      <c r="M34" s="57"/>
      <c r="N34" s="21">
        <f t="shared" si="14"/>
        <v>0</v>
      </c>
      <c r="O34" s="57"/>
      <c r="P34" s="57">
        <v>0</v>
      </c>
      <c r="Q34" s="57"/>
      <c r="R34" s="21">
        <f t="shared" ref="R34" si="21">S34+T34+U34</f>
        <v>28781</v>
      </c>
      <c r="S34" s="57">
        <v>28781</v>
      </c>
      <c r="T34" s="57">
        <v>0</v>
      </c>
      <c r="U34" s="57"/>
      <c r="V34" s="28" t="e">
        <f t="shared" si="3"/>
        <v>#DIV/0!</v>
      </c>
    </row>
    <row r="35" spans="1:101" ht="93.6" customHeight="1">
      <c r="A35" s="18"/>
      <c r="B35" s="49" t="s">
        <v>279</v>
      </c>
      <c r="C35" s="63" t="s">
        <v>205</v>
      </c>
      <c r="D35" s="94" t="s">
        <v>17</v>
      </c>
      <c r="E35" s="63" t="s">
        <v>278</v>
      </c>
      <c r="F35" s="21">
        <f t="shared" ref="F35:F37" si="22">G35+H35+I35</f>
        <v>25422.400000000001</v>
      </c>
      <c r="G35" s="57">
        <v>762.7</v>
      </c>
      <c r="H35" s="57">
        <v>24659.7</v>
      </c>
      <c r="I35" s="57"/>
      <c r="J35" s="21">
        <f t="shared" ref="J35:J37" si="23">K35+L35+M35</f>
        <v>0</v>
      </c>
      <c r="K35" s="57">
        <v>0</v>
      </c>
      <c r="L35" s="57">
        <v>0</v>
      </c>
      <c r="M35" s="57"/>
      <c r="N35" s="21">
        <f t="shared" si="14"/>
        <v>0</v>
      </c>
      <c r="O35" s="57"/>
      <c r="P35" s="57"/>
      <c r="Q35" s="57"/>
      <c r="R35" s="21">
        <f t="shared" ref="R35:R37" si="24">S35+T35+U35</f>
        <v>0</v>
      </c>
      <c r="S35" s="57"/>
      <c r="T35" s="57"/>
      <c r="U35" s="57"/>
      <c r="V35" s="28">
        <f t="shared" si="3"/>
        <v>0</v>
      </c>
    </row>
    <row r="36" spans="1:101" ht="87" customHeight="1">
      <c r="A36" s="18"/>
      <c r="B36" s="49" t="s">
        <v>316</v>
      </c>
      <c r="C36" s="63" t="s">
        <v>205</v>
      </c>
      <c r="D36" s="94" t="s">
        <v>17</v>
      </c>
      <c r="E36" s="63" t="s">
        <v>317</v>
      </c>
      <c r="F36" s="21">
        <f t="shared" si="22"/>
        <v>69256.7</v>
      </c>
      <c r="G36" s="57">
        <v>2077.6999999999998</v>
      </c>
      <c r="H36" s="57">
        <v>67179</v>
      </c>
      <c r="I36" s="57"/>
      <c r="J36" s="21">
        <f t="shared" si="23"/>
        <v>69256.7</v>
      </c>
      <c r="K36" s="57">
        <v>2077.6999999999998</v>
      </c>
      <c r="L36" s="57">
        <v>67179</v>
      </c>
      <c r="M36" s="57"/>
      <c r="N36" s="21">
        <f t="shared" si="14"/>
        <v>0</v>
      </c>
      <c r="O36" s="57"/>
      <c r="P36" s="57"/>
      <c r="Q36" s="57"/>
      <c r="R36" s="21">
        <f t="shared" si="24"/>
        <v>0</v>
      </c>
      <c r="S36" s="57"/>
      <c r="T36" s="57"/>
      <c r="U36" s="57"/>
      <c r="V36" s="28">
        <f t="shared" si="3"/>
        <v>1</v>
      </c>
    </row>
    <row r="37" spans="1:101" ht="86.4" customHeight="1">
      <c r="A37" s="18"/>
      <c r="B37" s="49" t="s">
        <v>348</v>
      </c>
      <c r="C37" s="63" t="s">
        <v>205</v>
      </c>
      <c r="D37" s="94" t="s">
        <v>17</v>
      </c>
      <c r="E37" s="63" t="s">
        <v>349</v>
      </c>
      <c r="F37" s="21">
        <f t="shared" si="22"/>
        <v>1269.0999999999999</v>
      </c>
      <c r="G37" s="57">
        <v>1269.0999999999999</v>
      </c>
      <c r="H37" s="57"/>
      <c r="I37" s="57"/>
      <c r="J37" s="21">
        <f t="shared" si="23"/>
        <v>64.099999999999994</v>
      </c>
      <c r="K37" s="57">
        <v>64.099999999999994</v>
      </c>
      <c r="L37" s="57"/>
      <c r="M37" s="57"/>
      <c r="N37" s="21">
        <f t="shared" si="14"/>
        <v>0</v>
      </c>
      <c r="O37" s="57"/>
      <c r="P37" s="57"/>
      <c r="Q37" s="57"/>
      <c r="R37" s="21">
        <f t="shared" si="24"/>
        <v>0</v>
      </c>
      <c r="S37" s="57"/>
      <c r="T37" s="57"/>
      <c r="U37" s="57"/>
      <c r="V37" s="28">
        <f t="shared" si="3"/>
        <v>5.0999999999999997E-2</v>
      </c>
    </row>
    <row r="38" spans="1:101" ht="63" customHeight="1">
      <c r="A38" s="18"/>
      <c r="B38" s="31" t="s">
        <v>245</v>
      </c>
      <c r="C38" s="25" t="s">
        <v>150</v>
      </c>
      <c r="D38" s="26" t="s">
        <v>15</v>
      </c>
      <c r="E38" s="25" t="s">
        <v>244</v>
      </c>
      <c r="F38" s="21">
        <f t="shared" si="0"/>
        <v>154</v>
      </c>
      <c r="G38" s="57"/>
      <c r="H38" s="57">
        <v>154</v>
      </c>
      <c r="I38" s="57"/>
      <c r="J38" s="21">
        <f t="shared" ref="J38" si="25">K38+L38+M38</f>
        <v>152.69999999999999</v>
      </c>
      <c r="K38" s="57"/>
      <c r="L38" s="57">
        <v>152.69999999999999</v>
      </c>
      <c r="M38" s="57"/>
      <c r="N38" s="21">
        <f t="shared" ref="N38" si="26">O38+P38+Q38</f>
        <v>155.19999999999999</v>
      </c>
      <c r="O38" s="57"/>
      <c r="P38" s="57">
        <v>155.19999999999999</v>
      </c>
      <c r="Q38" s="57"/>
      <c r="R38" s="21">
        <f t="shared" ref="R38" si="27">S38+T38+U38</f>
        <v>151</v>
      </c>
      <c r="S38" s="57"/>
      <c r="T38" s="57">
        <v>151</v>
      </c>
      <c r="U38" s="57"/>
      <c r="V38" s="28">
        <f t="shared" si="3"/>
        <v>0.99199999999999999</v>
      </c>
    </row>
    <row r="39" spans="1:101" ht="24" customHeight="1">
      <c r="A39" s="15" t="s">
        <v>26</v>
      </c>
      <c r="B39" s="33" t="s">
        <v>27</v>
      </c>
      <c r="C39" s="34" t="s">
        <v>12</v>
      </c>
      <c r="D39" s="34" t="s">
        <v>12</v>
      </c>
      <c r="E39" s="34" t="s">
        <v>12</v>
      </c>
      <c r="F39" s="35">
        <f t="shared" si="0"/>
        <v>2181948.1</v>
      </c>
      <c r="G39" s="35">
        <f>G40+G44+G48+G51+G54</f>
        <v>1037536.4</v>
      </c>
      <c r="H39" s="35">
        <f>H40+H44+H48+H51+H54</f>
        <v>1144411.7</v>
      </c>
      <c r="I39" s="35">
        <f>I40+I44+I48+I51+I54</f>
        <v>0</v>
      </c>
      <c r="J39" s="35">
        <f>K39+L39+M39</f>
        <v>668597</v>
      </c>
      <c r="K39" s="35">
        <f>K40+K44+K48+K51+K54</f>
        <v>211519.3</v>
      </c>
      <c r="L39" s="35">
        <f>L40+L44+L48+L51+L54</f>
        <v>457077.7</v>
      </c>
      <c r="M39" s="35">
        <f>M40+M44+M48+M51+M54</f>
        <v>0</v>
      </c>
      <c r="N39" s="35">
        <f t="shared" ref="N39:N40" si="28">O39+P39+Q39</f>
        <v>2382808.7999999998</v>
      </c>
      <c r="O39" s="35">
        <f>O40+O44+O48+O51+O54</f>
        <v>1207101.5</v>
      </c>
      <c r="P39" s="35">
        <f>P40+P44+P48+P51+P54</f>
        <v>1175707.3</v>
      </c>
      <c r="Q39" s="35">
        <f>Q40+Q44+Q48+Q51+Q54</f>
        <v>0</v>
      </c>
      <c r="R39" s="35">
        <f t="shared" ref="R39:R40" si="29">S39+T39+U39</f>
        <v>448550.5</v>
      </c>
      <c r="S39" s="35">
        <f>S40+S44+S48+S51+S54</f>
        <v>285945.59999999998</v>
      </c>
      <c r="T39" s="35">
        <f>T40+T44+T48+T51+T54</f>
        <v>162604.9</v>
      </c>
      <c r="U39" s="35">
        <f>U40+U44+U48+U51+U54</f>
        <v>0</v>
      </c>
      <c r="V39" s="36">
        <f t="shared" si="3"/>
        <v>0.30599999999999999</v>
      </c>
    </row>
    <row r="40" spans="1:101" ht="51.75" customHeight="1">
      <c r="A40" s="18" t="s">
        <v>28</v>
      </c>
      <c r="B40" s="37" t="s">
        <v>29</v>
      </c>
      <c r="C40" s="20" t="s">
        <v>12</v>
      </c>
      <c r="D40" s="20" t="s">
        <v>12</v>
      </c>
      <c r="E40" s="20" t="s">
        <v>12</v>
      </c>
      <c r="F40" s="21">
        <f t="shared" si="0"/>
        <v>367359.9</v>
      </c>
      <c r="G40" s="21">
        <f>SUM(G42:G43)</f>
        <v>283266.09999999998</v>
      </c>
      <c r="H40" s="21">
        <f>SUM(H42:H43)</f>
        <v>84093.8</v>
      </c>
      <c r="I40" s="21">
        <f>SUM(I42:I43)</f>
        <v>0</v>
      </c>
      <c r="J40" s="21">
        <f t="shared" ref="J40" si="30">K40+L40+M40</f>
        <v>241162.8</v>
      </c>
      <c r="K40" s="21">
        <f>SUM(K42:K43)</f>
        <v>157069</v>
      </c>
      <c r="L40" s="21">
        <f>SUM(L42:L43)</f>
        <v>84093.8</v>
      </c>
      <c r="M40" s="21">
        <f>SUM(M42:M43)</f>
        <v>0</v>
      </c>
      <c r="N40" s="21">
        <f t="shared" si="28"/>
        <v>370651.2</v>
      </c>
      <c r="O40" s="21">
        <f>SUM(O42:O43)</f>
        <v>290231.90000000002</v>
      </c>
      <c r="P40" s="21">
        <f>SUM(P42:P43)</f>
        <v>80419.3</v>
      </c>
      <c r="Q40" s="21">
        <f>SUM(Q42:Q43)</f>
        <v>0</v>
      </c>
      <c r="R40" s="21">
        <f t="shared" si="29"/>
        <v>370651.2</v>
      </c>
      <c r="S40" s="21">
        <f>SUM(S42:S43)</f>
        <v>278934.7</v>
      </c>
      <c r="T40" s="21">
        <f>SUM(T42:T43)</f>
        <v>91716.5</v>
      </c>
      <c r="U40" s="21">
        <f>SUM(U42:U43)</f>
        <v>0</v>
      </c>
      <c r="V40" s="28">
        <f t="shared" si="3"/>
        <v>0.65600000000000003</v>
      </c>
    </row>
    <row r="41" spans="1:101" ht="18.75" customHeight="1">
      <c r="A41" s="29"/>
      <c r="B41" s="30" t="s">
        <v>14</v>
      </c>
      <c r="C41" s="23"/>
      <c r="D41" s="23"/>
      <c r="E41" s="23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8"/>
    </row>
    <row r="42" spans="1:101" ht="52.5" customHeight="1">
      <c r="A42" s="29"/>
      <c r="B42" s="31" t="s">
        <v>139</v>
      </c>
      <c r="C42" s="25" t="s">
        <v>150</v>
      </c>
      <c r="D42" s="26" t="s">
        <v>15</v>
      </c>
      <c r="E42" s="25" t="s">
        <v>94</v>
      </c>
      <c r="F42" s="21">
        <f t="shared" si="0"/>
        <v>198000</v>
      </c>
      <c r="G42" s="57">
        <v>113906.2</v>
      </c>
      <c r="H42" s="57">
        <v>84093.8</v>
      </c>
      <c r="I42" s="57"/>
      <c r="J42" s="21">
        <f>SUM(K42:M42)</f>
        <v>198000</v>
      </c>
      <c r="K42" s="57">
        <v>113906.2</v>
      </c>
      <c r="L42" s="57">
        <v>84093.8</v>
      </c>
      <c r="M42" s="57"/>
      <c r="N42" s="21">
        <f t="shared" ref="N42:N44" si="31">O42+P42+Q42</f>
        <v>198000</v>
      </c>
      <c r="O42" s="57">
        <v>117580.7</v>
      </c>
      <c r="P42" s="57">
        <v>80419.3</v>
      </c>
      <c r="Q42" s="57"/>
      <c r="R42" s="21">
        <f t="shared" ref="R42:R44" si="32">S42+T42+U42</f>
        <v>198000</v>
      </c>
      <c r="S42" s="57">
        <v>106283.5</v>
      </c>
      <c r="T42" s="57">
        <v>91716.5</v>
      </c>
      <c r="U42" s="57"/>
      <c r="V42" s="28">
        <f t="shared" si="3"/>
        <v>1</v>
      </c>
    </row>
    <row r="43" spans="1:101" ht="51.75" customHeight="1">
      <c r="A43" s="29"/>
      <c r="B43" s="31" t="s">
        <v>30</v>
      </c>
      <c r="C43" s="25" t="s">
        <v>150</v>
      </c>
      <c r="D43" s="26" t="s">
        <v>15</v>
      </c>
      <c r="E43" s="25" t="s">
        <v>114</v>
      </c>
      <c r="F43" s="21">
        <f t="shared" si="0"/>
        <v>169359.9</v>
      </c>
      <c r="G43" s="57">
        <v>169359.9</v>
      </c>
      <c r="H43" s="57"/>
      <c r="I43" s="57"/>
      <c r="J43" s="21">
        <f>SUM(K43:M43)</f>
        <v>43162.8</v>
      </c>
      <c r="K43" s="57">
        <v>43162.8</v>
      </c>
      <c r="L43" s="57"/>
      <c r="M43" s="57"/>
      <c r="N43" s="21">
        <f t="shared" si="31"/>
        <v>172651.2</v>
      </c>
      <c r="O43" s="57">
        <v>172651.2</v>
      </c>
      <c r="P43" s="57"/>
      <c r="Q43" s="57"/>
      <c r="R43" s="21">
        <f t="shared" si="32"/>
        <v>172651.2</v>
      </c>
      <c r="S43" s="57">
        <v>172651.2</v>
      </c>
      <c r="T43" s="57"/>
      <c r="U43" s="57"/>
      <c r="V43" s="28">
        <f t="shared" si="3"/>
        <v>0.255</v>
      </c>
    </row>
    <row r="44" spans="1:101" ht="36.75" customHeight="1">
      <c r="A44" s="18" t="s">
        <v>31</v>
      </c>
      <c r="B44" s="38" t="s">
        <v>32</v>
      </c>
      <c r="C44" s="20" t="s">
        <v>12</v>
      </c>
      <c r="D44" s="20" t="s">
        <v>12</v>
      </c>
      <c r="E44" s="20" t="s">
        <v>12</v>
      </c>
      <c r="F44" s="21">
        <f t="shared" ref="F44:F92" si="33">G44+H44+I44</f>
        <v>146736.5</v>
      </c>
      <c r="G44" s="21">
        <f>SUM(G46:G47)</f>
        <v>4495</v>
      </c>
      <c r="H44" s="21">
        <f>SUM(H46:H47)</f>
        <v>142241.5</v>
      </c>
      <c r="I44" s="21">
        <f>SUM(I46:I47)</f>
        <v>0</v>
      </c>
      <c r="J44" s="21">
        <f t="shared" ref="J44" si="34">K44+L44+M44</f>
        <v>86297.2</v>
      </c>
      <c r="K44" s="21">
        <f>SUM(K46:K47)</f>
        <v>2588.9</v>
      </c>
      <c r="L44" s="21">
        <f>SUM(L46:L47)</f>
        <v>83708.3</v>
      </c>
      <c r="M44" s="21">
        <f>SUM(M46:M47)</f>
        <v>0</v>
      </c>
      <c r="N44" s="21">
        <f t="shared" si="31"/>
        <v>66717.7</v>
      </c>
      <c r="O44" s="21">
        <f>SUM(O46:O47)</f>
        <v>2001.5</v>
      </c>
      <c r="P44" s="21">
        <f>SUM(P46:P47)</f>
        <v>64716.2</v>
      </c>
      <c r="Q44" s="21">
        <f>SUM(Q46:Q47)</f>
        <v>0</v>
      </c>
      <c r="R44" s="21">
        <f t="shared" si="32"/>
        <v>77899.3</v>
      </c>
      <c r="S44" s="21">
        <f>SUM(S46:S47)</f>
        <v>7010.9</v>
      </c>
      <c r="T44" s="21">
        <f>SUM(T46:T47)</f>
        <v>70888.399999999994</v>
      </c>
      <c r="U44" s="21">
        <f>SUM(U46:U47)</f>
        <v>0</v>
      </c>
      <c r="V44" s="28">
        <f t="shared" si="3"/>
        <v>0.58799999999999997</v>
      </c>
    </row>
    <row r="45" spans="1:101" ht="17.399999999999999">
      <c r="A45" s="29"/>
      <c r="B45" s="30" t="s">
        <v>14</v>
      </c>
      <c r="C45" s="23"/>
      <c r="D45" s="23"/>
      <c r="E45" s="23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8"/>
    </row>
    <row r="46" spans="1:101" s="43" customFormat="1" ht="54" customHeight="1">
      <c r="A46" s="39"/>
      <c r="B46" s="40" t="s">
        <v>33</v>
      </c>
      <c r="C46" s="41" t="s">
        <v>150</v>
      </c>
      <c r="D46" s="42" t="s">
        <v>15</v>
      </c>
      <c r="E46" s="41" t="s">
        <v>95</v>
      </c>
      <c r="F46" s="69">
        <f t="shared" si="33"/>
        <v>80413.3</v>
      </c>
      <c r="G46" s="72">
        <v>2505.3000000000002</v>
      </c>
      <c r="H46" s="72">
        <v>77908</v>
      </c>
      <c r="I46" s="72"/>
      <c r="J46" s="21">
        <f t="shared" ref="J46:J47" si="35">SUM(K46:M46)</f>
        <v>20617.5</v>
      </c>
      <c r="K46" s="72">
        <v>618.52</v>
      </c>
      <c r="L46" s="72">
        <v>19998.93</v>
      </c>
      <c r="M46" s="72"/>
      <c r="N46" s="21">
        <f t="shared" ref="N46:N47" si="36">O46+P46+Q46</f>
        <v>0</v>
      </c>
      <c r="O46" s="72">
        <v>0</v>
      </c>
      <c r="P46" s="72">
        <v>0</v>
      </c>
      <c r="Q46" s="72"/>
      <c r="R46" s="21">
        <f t="shared" ref="R46:R47" si="37">S46+T46+U46</f>
        <v>0</v>
      </c>
      <c r="S46" s="72"/>
      <c r="T46" s="72"/>
      <c r="U46" s="72"/>
      <c r="V46" s="28">
        <f t="shared" si="3"/>
        <v>0.25600000000000001</v>
      </c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  <c r="BH46" s="83"/>
      <c r="BI46" s="83"/>
      <c r="BJ46" s="83"/>
      <c r="BK46" s="83"/>
      <c r="BL46" s="83"/>
      <c r="BM46" s="83"/>
      <c r="BN46" s="83"/>
      <c r="BO46" s="83"/>
      <c r="BP46" s="83"/>
      <c r="BQ46" s="83"/>
      <c r="BR46" s="83"/>
      <c r="BS46" s="83"/>
      <c r="BT46" s="83"/>
      <c r="BU46" s="83"/>
      <c r="BV46" s="83"/>
      <c r="BW46" s="83"/>
      <c r="BX46" s="83"/>
      <c r="BY46" s="83"/>
      <c r="BZ46" s="83"/>
      <c r="CA46" s="83"/>
      <c r="CB46" s="83"/>
      <c r="CC46" s="83"/>
      <c r="CD46" s="83"/>
      <c r="CE46" s="83"/>
      <c r="CF46" s="83"/>
      <c r="CG46" s="83"/>
      <c r="CH46" s="83"/>
      <c r="CI46" s="83"/>
      <c r="CJ46" s="83"/>
      <c r="CK46" s="83"/>
      <c r="CL46" s="83"/>
      <c r="CM46" s="83"/>
      <c r="CN46" s="83"/>
      <c r="CO46" s="83"/>
      <c r="CP46" s="83"/>
      <c r="CQ46" s="83"/>
      <c r="CR46" s="83"/>
      <c r="CS46" s="83"/>
      <c r="CT46" s="83"/>
      <c r="CU46" s="83"/>
      <c r="CV46" s="83"/>
      <c r="CW46" s="83"/>
    </row>
    <row r="47" spans="1:101" s="43" customFormat="1" ht="66.599999999999994" customHeight="1">
      <c r="A47" s="39"/>
      <c r="B47" s="40" t="s">
        <v>97</v>
      </c>
      <c r="C47" s="41" t="s">
        <v>150</v>
      </c>
      <c r="D47" s="42" t="s">
        <v>15</v>
      </c>
      <c r="E47" s="41" t="s">
        <v>96</v>
      </c>
      <c r="F47" s="69">
        <f t="shared" si="33"/>
        <v>66323.199999999997</v>
      </c>
      <c r="G47" s="72">
        <v>1989.7</v>
      </c>
      <c r="H47" s="72">
        <v>64333.5</v>
      </c>
      <c r="I47" s="72"/>
      <c r="J47" s="21">
        <f t="shared" si="35"/>
        <v>65679.8</v>
      </c>
      <c r="K47" s="72">
        <v>1970.4</v>
      </c>
      <c r="L47" s="72">
        <v>63709.36</v>
      </c>
      <c r="M47" s="72"/>
      <c r="N47" s="21">
        <f t="shared" si="36"/>
        <v>66717.7</v>
      </c>
      <c r="O47" s="72">
        <v>2001.5</v>
      </c>
      <c r="P47" s="72">
        <v>64716.2</v>
      </c>
      <c r="Q47" s="72"/>
      <c r="R47" s="21">
        <f t="shared" si="37"/>
        <v>77899.3</v>
      </c>
      <c r="S47" s="72">
        <v>7010.9</v>
      </c>
      <c r="T47" s="72">
        <v>70888.399999999994</v>
      </c>
      <c r="U47" s="72"/>
      <c r="V47" s="28">
        <f t="shared" si="3"/>
        <v>0.99</v>
      </c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  <c r="BH47" s="83"/>
      <c r="BI47" s="83"/>
      <c r="BJ47" s="83"/>
      <c r="BK47" s="83"/>
      <c r="BL47" s="83"/>
      <c r="BM47" s="83"/>
      <c r="BN47" s="83"/>
      <c r="BO47" s="83"/>
      <c r="BP47" s="83"/>
      <c r="BQ47" s="83"/>
      <c r="BR47" s="83"/>
      <c r="BS47" s="83"/>
      <c r="BT47" s="83"/>
      <c r="BU47" s="83"/>
      <c r="BV47" s="83"/>
      <c r="BW47" s="83"/>
      <c r="BX47" s="83"/>
      <c r="BY47" s="83"/>
      <c r="BZ47" s="83"/>
      <c r="CA47" s="83"/>
      <c r="CB47" s="83"/>
      <c r="CC47" s="83"/>
      <c r="CD47" s="83"/>
      <c r="CE47" s="83"/>
      <c r="CF47" s="83"/>
      <c r="CG47" s="83"/>
      <c r="CH47" s="83"/>
      <c r="CI47" s="83"/>
      <c r="CJ47" s="83"/>
      <c r="CK47" s="83"/>
      <c r="CL47" s="83"/>
      <c r="CM47" s="83"/>
      <c r="CN47" s="83"/>
      <c r="CO47" s="83"/>
      <c r="CP47" s="83"/>
      <c r="CQ47" s="83"/>
      <c r="CR47" s="83"/>
      <c r="CS47" s="83"/>
      <c r="CT47" s="83"/>
      <c r="CU47" s="83"/>
      <c r="CV47" s="83"/>
      <c r="CW47" s="83"/>
    </row>
    <row r="48" spans="1:101" s="5" customFormat="1" ht="39.75" customHeight="1">
      <c r="A48" s="18" t="s">
        <v>34</v>
      </c>
      <c r="B48" s="37" t="s">
        <v>37</v>
      </c>
      <c r="C48" s="20" t="s">
        <v>12</v>
      </c>
      <c r="D48" s="20" t="s">
        <v>12</v>
      </c>
      <c r="E48" s="20" t="s">
        <v>12</v>
      </c>
      <c r="F48" s="21">
        <f>G48+H48+I48</f>
        <v>44907</v>
      </c>
      <c r="G48" s="21">
        <f t="shared" ref="G48:U48" si="38">SUM(G50:G50)</f>
        <v>1491.6</v>
      </c>
      <c r="H48" s="21">
        <f t="shared" si="38"/>
        <v>43415.4</v>
      </c>
      <c r="I48" s="21">
        <f t="shared" si="38"/>
        <v>0</v>
      </c>
      <c r="J48" s="21">
        <f t="shared" si="38"/>
        <v>12164.7</v>
      </c>
      <c r="K48" s="21">
        <f t="shared" si="38"/>
        <v>364.9</v>
      </c>
      <c r="L48" s="21">
        <f t="shared" si="38"/>
        <v>11799.8</v>
      </c>
      <c r="M48" s="21">
        <f t="shared" si="38"/>
        <v>0</v>
      </c>
      <c r="N48" s="21">
        <f t="shared" si="38"/>
        <v>0</v>
      </c>
      <c r="O48" s="21">
        <f t="shared" si="38"/>
        <v>0</v>
      </c>
      <c r="P48" s="21">
        <f t="shared" si="38"/>
        <v>0</v>
      </c>
      <c r="Q48" s="21">
        <f t="shared" si="38"/>
        <v>0</v>
      </c>
      <c r="R48" s="21">
        <f t="shared" si="38"/>
        <v>0</v>
      </c>
      <c r="S48" s="21">
        <f t="shared" si="38"/>
        <v>0</v>
      </c>
      <c r="T48" s="21">
        <f t="shared" si="38"/>
        <v>0</v>
      </c>
      <c r="U48" s="21">
        <f t="shared" si="38"/>
        <v>0</v>
      </c>
      <c r="V48" s="140">
        <f>J48/F48</f>
        <v>0.27100000000000002</v>
      </c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  <c r="BH48" s="83"/>
      <c r="BI48" s="83"/>
      <c r="BJ48" s="83"/>
      <c r="BK48" s="83"/>
      <c r="BL48" s="83"/>
      <c r="BM48" s="83"/>
      <c r="BN48" s="83"/>
      <c r="BO48" s="83"/>
      <c r="BP48" s="83"/>
      <c r="BQ48" s="83"/>
      <c r="BR48" s="83"/>
      <c r="BS48" s="83"/>
      <c r="BT48" s="83"/>
      <c r="BU48" s="83"/>
      <c r="BV48" s="83"/>
      <c r="BW48" s="83"/>
      <c r="BX48" s="83"/>
      <c r="BY48" s="83"/>
      <c r="BZ48" s="83"/>
      <c r="CA48" s="83"/>
      <c r="CB48" s="83"/>
      <c r="CC48" s="83"/>
      <c r="CD48" s="83"/>
      <c r="CE48" s="83"/>
      <c r="CF48" s="83"/>
      <c r="CG48" s="83"/>
      <c r="CH48" s="83"/>
      <c r="CI48" s="83"/>
      <c r="CJ48" s="83"/>
      <c r="CK48" s="83"/>
      <c r="CL48" s="83"/>
      <c r="CM48" s="83"/>
      <c r="CN48" s="83"/>
      <c r="CO48" s="83"/>
      <c r="CP48" s="83"/>
      <c r="CQ48" s="83"/>
      <c r="CR48" s="83"/>
      <c r="CS48" s="83"/>
      <c r="CT48" s="83"/>
      <c r="CU48" s="83"/>
      <c r="CV48" s="83"/>
      <c r="CW48" s="83"/>
    </row>
    <row r="49" spans="1:101" ht="17.399999999999999">
      <c r="A49" s="29"/>
      <c r="B49" s="30" t="s">
        <v>14</v>
      </c>
      <c r="C49" s="23"/>
      <c r="D49" s="23"/>
      <c r="E49" s="23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8"/>
    </row>
    <row r="50" spans="1:101" ht="57" customHeight="1">
      <c r="A50" s="29"/>
      <c r="B50" s="31" t="s">
        <v>98</v>
      </c>
      <c r="C50" s="25" t="s">
        <v>150</v>
      </c>
      <c r="D50" s="26" t="s">
        <v>15</v>
      </c>
      <c r="E50" s="25" t="s">
        <v>99</v>
      </c>
      <c r="F50" s="21">
        <f t="shared" si="33"/>
        <v>44907</v>
      </c>
      <c r="G50" s="57">
        <v>1491.6</v>
      </c>
      <c r="H50" s="57">
        <v>43415.4</v>
      </c>
      <c r="I50" s="57"/>
      <c r="J50" s="21">
        <f>K50+L50+M50</f>
        <v>12164.7</v>
      </c>
      <c r="K50" s="57">
        <v>364.9</v>
      </c>
      <c r="L50" s="57">
        <v>11799.8</v>
      </c>
      <c r="M50" s="57"/>
      <c r="N50" s="21">
        <f t="shared" ref="N50:N51" si="39">O50+P50+Q50</f>
        <v>0</v>
      </c>
      <c r="O50" s="57">
        <v>0</v>
      </c>
      <c r="P50" s="57">
        <v>0</v>
      </c>
      <c r="Q50" s="57"/>
      <c r="R50" s="21">
        <f t="shared" ref="R50:R51" si="40">S50+T50+U50</f>
        <v>0</v>
      </c>
      <c r="S50" s="57"/>
      <c r="T50" s="57"/>
      <c r="U50" s="57"/>
      <c r="V50" s="28">
        <f t="shared" si="3"/>
        <v>0.27100000000000002</v>
      </c>
    </row>
    <row r="51" spans="1:101" s="5" customFormat="1" ht="90" customHeight="1">
      <c r="A51" s="44" t="s">
        <v>35</v>
      </c>
      <c r="B51" s="38" t="s">
        <v>152</v>
      </c>
      <c r="C51" s="20" t="s">
        <v>12</v>
      </c>
      <c r="D51" s="20" t="s">
        <v>12</v>
      </c>
      <c r="E51" s="20" t="s">
        <v>12</v>
      </c>
      <c r="F51" s="21">
        <f>G51+H51+I51</f>
        <v>72548.2</v>
      </c>
      <c r="G51" s="21">
        <f>SUM(G53)</f>
        <v>3841</v>
      </c>
      <c r="H51" s="21">
        <f t="shared" ref="H51:I51" si="41">SUM(H53)</f>
        <v>68707.199999999997</v>
      </c>
      <c r="I51" s="21">
        <f t="shared" si="41"/>
        <v>0</v>
      </c>
      <c r="J51" s="21">
        <f t="shared" ref="J51" si="42">K51+L51+M51</f>
        <v>206.5</v>
      </c>
      <c r="K51" s="21">
        <f>K53</f>
        <v>6.2</v>
      </c>
      <c r="L51" s="21">
        <f>L53</f>
        <v>200.3</v>
      </c>
      <c r="M51" s="21">
        <f>SUM(M53:M63)</f>
        <v>0</v>
      </c>
      <c r="N51" s="21">
        <f t="shared" si="39"/>
        <v>0</v>
      </c>
      <c r="O51" s="21">
        <f>SUM(O53)</f>
        <v>0</v>
      </c>
      <c r="P51" s="21">
        <f>SUM(P53)</f>
        <v>0</v>
      </c>
      <c r="Q51" s="21">
        <f>SUM(Q53:Q63)</f>
        <v>0</v>
      </c>
      <c r="R51" s="21">
        <f t="shared" si="40"/>
        <v>0</v>
      </c>
      <c r="S51" s="21">
        <f>SUM(S53)</f>
        <v>0</v>
      </c>
      <c r="T51" s="21">
        <f>SUM(T53)</f>
        <v>0</v>
      </c>
      <c r="U51" s="21">
        <f>SUM(U53:U63)</f>
        <v>0</v>
      </c>
      <c r="V51" s="140">
        <f t="shared" si="3"/>
        <v>3.0000000000000001E-3</v>
      </c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3"/>
      <c r="BQ51" s="83"/>
      <c r="BR51" s="83"/>
      <c r="BS51" s="83"/>
      <c r="BT51" s="83"/>
      <c r="BU51" s="83"/>
      <c r="BV51" s="83"/>
      <c r="BW51" s="83"/>
      <c r="BX51" s="83"/>
      <c r="BY51" s="83"/>
      <c r="BZ51" s="83"/>
      <c r="CA51" s="83"/>
      <c r="CB51" s="83"/>
      <c r="CC51" s="83"/>
      <c r="CD51" s="83"/>
      <c r="CE51" s="83"/>
      <c r="CF51" s="83"/>
      <c r="CG51" s="83"/>
      <c r="CH51" s="83"/>
      <c r="CI51" s="83"/>
      <c r="CJ51" s="83"/>
      <c r="CK51" s="83"/>
      <c r="CL51" s="83"/>
      <c r="CM51" s="83"/>
      <c r="CN51" s="83"/>
      <c r="CO51" s="83"/>
      <c r="CP51" s="83"/>
      <c r="CQ51" s="83"/>
      <c r="CR51" s="83"/>
      <c r="CS51" s="83"/>
      <c r="CT51" s="83"/>
      <c r="CU51" s="83"/>
      <c r="CV51" s="83"/>
      <c r="CW51" s="83"/>
    </row>
    <row r="52" spans="1:101" ht="22.5" customHeight="1">
      <c r="A52" s="10"/>
      <c r="B52" s="30" t="s">
        <v>14</v>
      </c>
      <c r="C52" s="23"/>
      <c r="D52" s="23"/>
      <c r="E52" s="23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8"/>
    </row>
    <row r="53" spans="1:101" ht="80.25" customHeight="1">
      <c r="A53" s="7"/>
      <c r="B53" s="31" t="s">
        <v>36</v>
      </c>
      <c r="C53" s="25" t="s">
        <v>150</v>
      </c>
      <c r="D53" s="26" t="s">
        <v>15</v>
      </c>
      <c r="E53" s="25" t="s">
        <v>100</v>
      </c>
      <c r="F53" s="21">
        <f t="shared" si="33"/>
        <v>72548.2</v>
      </c>
      <c r="G53" s="57">
        <v>3841</v>
      </c>
      <c r="H53" s="57">
        <v>68707.199999999997</v>
      </c>
      <c r="I53" s="57"/>
      <c r="J53" s="21">
        <f>SUM(K53:M53)</f>
        <v>206.5</v>
      </c>
      <c r="K53" s="57">
        <v>6.2</v>
      </c>
      <c r="L53" s="57">
        <v>200.3</v>
      </c>
      <c r="M53" s="57"/>
      <c r="N53" s="21">
        <f t="shared" ref="N53:N66" si="43">O53+P53+Q53</f>
        <v>0</v>
      </c>
      <c r="O53" s="57">
        <v>0</v>
      </c>
      <c r="P53" s="57">
        <v>0</v>
      </c>
      <c r="Q53" s="57"/>
      <c r="R53" s="21">
        <f t="shared" ref="R53:R66" si="44">S53+T53+U53</f>
        <v>0</v>
      </c>
      <c r="S53" s="57">
        <v>0</v>
      </c>
      <c r="T53" s="57"/>
      <c r="U53" s="57"/>
      <c r="V53" s="28">
        <f t="shared" si="3"/>
        <v>3.0000000000000001E-3</v>
      </c>
    </row>
    <row r="54" spans="1:101" ht="46.5" customHeight="1">
      <c r="A54" s="7" t="s">
        <v>153</v>
      </c>
      <c r="B54" s="19" t="s">
        <v>154</v>
      </c>
      <c r="C54" s="63" t="s">
        <v>12</v>
      </c>
      <c r="D54" s="66" t="s">
        <v>12</v>
      </c>
      <c r="E54" s="63" t="s">
        <v>12</v>
      </c>
      <c r="F54" s="21">
        <f>G54+H54+I54</f>
        <v>1550396.5</v>
      </c>
      <c r="G54" s="21">
        <f>SUM(G56:G65)</f>
        <v>744442.7</v>
      </c>
      <c r="H54" s="21">
        <f t="shared" ref="H54:I54" si="45">SUM(H56:H65)</f>
        <v>805953.8</v>
      </c>
      <c r="I54" s="21">
        <f t="shared" si="45"/>
        <v>0</v>
      </c>
      <c r="J54" s="21">
        <f>K54+L54+M54</f>
        <v>328765.8</v>
      </c>
      <c r="K54" s="21">
        <f>SUM(K56:K65)</f>
        <v>51490.3</v>
      </c>
      <c r="L54" s="21">
        <f>SUM(L56:L65)</f>
        <v>277275.5</v>
      </c>
      <c r="M54" s="21">
        <f t="shared" ref="M54" si="46">SUM(M56:M65)</f>
        <v>0</v>
      </c>
      <c r="N54" s="21">
        <f>O54+P54+Q54</f>
        <v>1945439.9</v>
      </c>
      <c r="O54" s="21">
        <f>SUM(O56:O65)</f>
        <v>914868.1</v>
      </c>
      <c r="P54" s="21">
        <f t="shared" ref="P54:Q54" si="47">SUM(P56:P65)</f>
        <v>1030571.8</v>
      </c>
      <c r="Q54" s="21">
        <f t="shared" si="47"/>
        <v>0</v>
      </c>
      <c r="R54" s="21">
        <f>S54+T54+U54</f>
        <v>0</v>
      </c>
      <c r="S54" s="21">
        <f>SUM(S56:S65)</f>
        <v>0</v>
      </c>
      <c r="T54" s="21">
        <f t="shared" ref="T54:U54" si="48">SUM(T56:T65)</f>
        <v>0</v>
      </c>
      <c r="U54" s="21">
        <f t="shared" si="48"/>
        <v>0</v>
      </c>
      <c r="V54" s="140">
        <f t="shared" si="3"/>
        <v>0.21199999999999999</v>
      </c>
    </row>
    <row r="55" spans="1:101" ht="22.5" customHeight="1">
      <c r="A55" s="7"/>
      <c r="B55" s="22" t="s">
        <v>14</v>
      </c>
      <c r="C55" s="63"/>
      <c r="D55" s="66"/>
      <c r="E55" s="63"/>
      <c r="F55" s="21"/>
      <c r="G55" s="57"/>
      <c r="H55" s="57"/>
      <c r="I55" s="57"/>
      <c r="J55" s="21"/>
      <c r="K55" s="57"/>
      <c r="L55" s="57"/>
      <c r="M55" s="57"/>
      <c r="N55" s="21"/>
      <c r="O55" s="57"/>
      <c r="P55" s="57"/>
      <c r="Q55" s="57"/>
      <c r="R55" s="21"/>
      <c r="S55" s="57"/>
      <c r="T55" s="57"/>
      <c r="U55" s="57"/>
      <c r="V55" s="28"/>
    </row>
    <row r="56" spans="1:101" ht="74.25" customHeight="1">
      <c r="A56" s="18"/>
      <c r="B56" s="75" t="s">
        <v>160</v>
      </c>
      <c r="C56" s="63" t="s">
        <v>151</v>
      </c>
      <c r="D56" s="66" t="s">
        <v>16</v>
      </c>
      <c r="E56" s="94" t="s">
        <v>155</v>
      </c>
      <c r="F56" s="21">
        <f>G56+H56+I56</f>
        <v>193781.5</v>
      </c>
      <c r="G56" s="57">
        <v>8191.8</v>
      </c>
      <c r="H56" s="57">
        <v>185589.7</v>
      </c>
      <c r="I56" s="57"/>
      <c r="J56" s="21">
        <f t="shared" ref="J56:J60" si="49">SUM(K56:M56)</f>
        <v>16926</v>
      </c>
      <c r="K56" s="57">
        <v>715.5</v>
      </c>
      <c r="L56" s="57">
        <v>16210.5</v>
      </c>
      <c r="M56" s="57"/>
      <c r="N56" s="21">
        <f t="shared" si="43"/>
        <v>436236.5</v>
      </c>
      <c r="O56" s="57">
        <v>18441.2</v>
      </c>
      <c r="P56" s="57">
        <v>417795.3</v>
      </c>
      <c r="Q56" s="57"/>
      <c r="R56" s="21">
        <f t="shared" si="44"/>
        <v>0</v>
      </c>
      <c r="S56" s="57">
        <v>0</v>
      </c>
      <c r="T56" s="57">
        <v>0</v>
      </c>
      <c r="U56" s="57"/>
      <c r="V56" s="28">
        <f t="shared" si="3"/>
        <v>8.6999999999999994E-2</v>
      </c>
      <c r="W56" s="85">
        <f>SUM(F56:F58)</f>
        <v>392767.9</v>
      </c>
      <c r="X56" s="85">
        <f>SUM(J56:J58)</f>
        <v>99549.9</v>
      </c>
      <c r="Y56" s="83">
        <f>X56/W56*100</f>
        <v>25.345732174141499</v>
      </c>
    </row>
    <row r="57" spans="1:101" ht="89.25" customHeight="1">
      <c r="A57" s="18"/>
      <c r="B57" s="31" t="s">
        <v>160</v>
      </c>
      <c r="C57" s="25" t="s">
        <v>165</v>
      </c>
      <c r="D57" s="26" t="s">
        <v>106</v>
      </c>
      <c r="E57" s="25" t="s">
        <v>155</v>
      </c>
      <c r="F57" s="21">
        <f t="shared" ref="F57:F62" si="50">G57+H57+I57</f>
        <v>103463.4</v>
      </c>
      <c r="G57" s="57">
        <v>4373.7</v>
      </c>
      <c r="H57" s="57">
        <v>99089.7</v>
      </c>
      <c r="I57" s="57"/>
      <c r="J57" s="21">
        <f t="shared" si="49"/>
        <v>54724.800000000003</v>
      </c>
      <c r="K57" s="57">
        <v>2313.4</v>
      </c>
      <c r="L57" s="57">
        <v>52411.4</v>
      </c>
      <c r="M57" s="57"/>
      <c r="N57" s="21">
        <f t="shared" si="43"/>
        <v>0</v>
      </c>
      <c r="O57" s="57">
        <v>0</v>
      </c>
      <c r="P57" s="57">
        <v>0</v>
      </c>
      <c r="Q57" s="57"/>
      <c r="R57" s="21">
        <f t="shared" si="44"/>
        <v>0</v>
      </c>
      <c r="S57" s="57">
        <v>0</v>
      </c>
      <c r="T57" s="57">
        <v>0</v>
      </c>
      <c r="U57" s="57"/>
      <c r="V57" s="28">
        <f t="shared" si="3"/>
        <v>0.52900000000000003</v>
      </c>
    </row>
    <row r="58" spans="1:101" ht="86.25" customHeight="1">
      <c r="A58" s="18"/>
      <c r="B58" s="31" t="s">
        <v>160</v>
      </c>
      <c r="C58" s="25" t="s">
        <v>165</v>
      </c>
      <c r="D58" s="93" t="s">
        <v>106</v>
      </c>
      <c r="E58" s="25" t="s">
        <v>299</v>
      </c>
      <c r="F58" s="21">
        <f t="shared" si="50"/>
        <v>95523</v>
      </c>
      <c r="G58" s="57">
        <v>95523</v>
      </c>
      <c r="H58" s="57"/>
      <c r="I58" s="57"/>
      <c r="J58" s="21">
        <f t="shared" si="49"/>
        <v>27899.1</v>
      </c>
      <c r="K58" s="57">
        <v>27899.1</v>
      </c>
      <c r="L58" s="57"/>
      <c r="M58" s="57"/>
      <c r="N58" s="21">
        <f t="shared" si="43"/>
        <v>0</v>
      </c>
      <c r="O58" s="57"/>
      <c r="P58" s="57"/>
      <c r="Q58" s="57"/>
      <c r="R58" s="21">
        <f t="shared" si="44"/>
        <v>0</v>
      </c>
      <c r="S58" s="57"/>
      <c r="T58" s="57"/>
      <c r="U58" s="57"/>
      <c r="V58" s="28">
        <f t="shared" si="3"/>
        <v>0.29199999999999998</v>
      </c>
    </row>
    <row r="59" spans="1:101" ht="120" customHeight="1">
      <c r="A59" s="18"/>
      <c r="B59" s="31" t="s">
        <v>359</v>
      </c>
      <c r="C59" s="25" t="s">
        <v>150</v>
      </c>
      <c r="D59" s="93" t="s">
        <v>15</v>
      </c>
      <c r="E59" s="25" t="s">
        <v>360</v>
      </c>
      <c r="F59" s="21">
        <f t="shared" si="50"/>
        <v>13080.5</v>
      </c>
      <c r="G59" s="57">
        <v>13080.5</v>
      </c>
      <c r="H59" s="57"/>
      <c r="I59" s="57"/>
      <c r="J59" s="21">
        <f t="shared" si="49"/>
        <v>0</v>
      </c>
      <c r="K59" s="57"/>
      <c r="L59" s="57"/>
      <c r="M59" s="57"/>
      <c r="N59" s="21">
        <f t="shared" si="43"/>
        <v>0</v>
      </c>
      <c r="O59" s="57"/>
      <c r="P59" s="57"/>
      <c r="Q59" s="57"/>
      <c r="R59" s="21">
        <f t="shared" si="44"/>
        <v>0</v>
      </c>
      <c r="S59" s="57"/>
      <c r="T59" s="57"/>
      <c r="U59" s="57"/>
      <c r="V59" s="28">
        <f t="shared" si="3"/>
        <v>0</v>
      </c>
    </row>
    <row r="60" spans="1:101" ht="55.8" customHeight="1">
      <c r="A60" s="18"/>
      <c r="B60" s="31" t="s">
        <v>161</v>
      </c>
      <c r="C60" s="25" t="s">
        <v>150</v>
      </c>
      <c r="D60" s="26" t="s">
        <v>15</v>
      </c>
      <c r="E60" s="25" t="s">
        <v>156</v>
      </c>
      <c r="F60" s="21">
        <f t="shared" si="50"/>
        <v>34009.1</v>
      </c>
      <c r="G60" s="57">
        <v>1437.7</v>
      </c>
      <c r="H60" s="57">
        <v>32571.4</v>
      </c>
      <c r="I60" s="57"/>
      <c r="J60" s="21">
        <f t="shared" si="49"/>
        <v>33397.1</v>
      </c>
      <c r="K60" s="57">
        <v>1411.8</v>
      </c>
      <c r="L60" s="57">
        <v>31985.3</v>
      </c>
      <c r="M60" s="57"/>
      <c r="N60" s="21">
        <f t="shared" si="43"/>
        <v>36167.199999999997</v>
      </c>
      <c r="O60" s="57">
        <v>1528.9</v>
      </c>
      <c r="P60" s="57">
        <v>34638.300000000003</v>
      </c>
      <c r="Q60" s="57"/>
      <c r="R60" s="21">
        <f t="shared" si="44"/>
        <v>0</v>
      </c>
      <c r="S60" s="57">
        <v>0</v>
      </c>
      <c r="T60" s="57">
        <v>0</v>
      </c>
      <c r="U60" s="57"/>
      <c r="V60" s="28">
        <f t="shared" si="3"/>
        <v>0.98199999999999998</v>
      </c>
    </row>
    <row r="61" spans="1:101" ht="103.8" customHeight="1">
      <c r="A61" s="18"/>
      <c r="B61" s="31" t="s">
        <v>162</v>
      </c>
      <c r="C61" s="25" t="s">
        <v>150</v>
      </c>
      <c r="D61" s="26" t="s">
        <v>15</v>
      </c>
      <c r="E61" s="25" t="s">
        <v>157</v>
      </c>
      <c r="F61" s="21">
        <f t="shared" si="50"/>
        <v>0</v>
      </c>
      <c r="G61" s="57">
        <v>0</v>
      </c>
      <c r="H61" s="57">
        <v>0</v>
      </c>
      <c r="I61" s="57"/>
      <c r="J61" s="21">
        <f>SUM(K61:M61)</f>
        <v>0</v>
      </c>
      <c r="K61" s="57">
        <v>0</v>
      </c>
      <c r="L61" s="164">
        <v>0</v>
      </c>
      <c r="M61" s="57"/>
      <c r="N61" s="21">
        <f t="shared" si="43"/>
        <v>5488.3</v>
      </c>
      <c r="O61" s="57">
        <v>232</v>
      </c>
      <c r="P61" s="57">
        <v>5256.3</v>
      </c>
      <c r="Q61" s="57"/>
      <c r="R61" s="21">
        <f t="shared" si="44"/>
        <v>0</v>
      </c>
      <c r="S61" s="57">
        <v>0</v>
      </c>
      <c r="T61" s="57">
        <v>0</v>
      </c>
      <c r="U61" s="57"/>
      <c r="V61" s="28" t="e">
        <f t="shared" si="3"/>
        <v>#DIV/0!</v>
      </c>
    </row>
    <row r="62" spans="1:101" ht="115.8" customHeight="1">
      <c r="A62" s="18"/>
      <c r="B62" s="31" t="s">
        <v>163</v>
      </c>
      <c r="C62" s="25" t="s">
        <v>150</v>
      </c>
      <c r="D62" s="26" t="s">
        <v>15</v>
      </c>
      <c r="E62" s="25" t="s">
        <v>158</v>
      </c>
      <c r="F62" s="21">
        <f t="shared" si="50"/>
        <v>0</v>
      </c>
      <c r="G62" s="57">
        <v>0</v>
      </c>
      <c r="H62" s="57">
        <v>0</v>
      </c>
      <c r="I62" s="57"/>
      <c r="J62" s="21">
        <f t="shared" ref="J62:J65" si="51">SUM(K62:M62)</f>
        <v>0</v>
      </c>
      <c r="K62" s="57">
        <v>0</v>
      </c>
      <c r="L62" s="57">
        <v>0</v>
      </c>
      <c r="M62" s="57"/>
      <c r="N62" s="21">
        <f t="shared" si="43"/>
        <v>32639.200000000001</v>
      </c>
      <c r="O62" s="57">
        <v>1379.8</v>
      </c>
      <c r="P62" s="57">
        <v>31259.4</v>
      </c>
      <c r="Q62" s="57"/>
      <c r="R62" s="21">
        <f t="shared" si="44"/>
        <v>0</v>
      </c>
      <c r="S62" s="57">
        <v>0</v>
      </c>
      <c r="T62" s="57">
        <v>0</v>
      </c>
      <c r="U62" s="57"/>
      <c r="V62" s="28" t="e">
        <f t="shared" si="3"/>
        <v>#DIV/0!</v>
      </c>
    </row>
    <row r="63" spans="1:101" ht="68.400000000000006" customHeight="1">
      <c r="A63" s="18"/>
      <c r="B63" s="31" t="s">
        <v>164</v>
      </c>
      <c r="C63" s="25" t="s">
        <v>151</v>
      </c>
      <c r="D63" s="26" t="s">
        <v>16</v>
      </c>
      <c r="E63" s="63" t="s">
        <v>159</v>
      </c>
      <c r="F63" s="21">
        <f t="shared" ref="F63:F65" si="52">G63+H63+I63</f>
        <v>510274</v>
      </c>
      <c r="G63" s="57">
        <v>21571</v>
      </c>
      <c r="H63" s="57">
        <v>488703</v>
      </c>
      <c r="I63" s="57"/>
      <c r="J63" s="21">
        <f t="shared" si="51"/>
        <v>184466.3</v>
      </c>
      <c r="K63" s="57">
        <v>7798</v>
      </c>
      <c r="L63" s="57">
        <v>176668.34</v>
      </c>
      <c r="M63" s="57"/>
      <c r="N63" s="21">
        <f t="shared" ref="N63:N65" si="53">O63+P63+Q63</f>
        <v>565529.30000000005</v>
      </c>
      <c r="O63" s="57">
        <v>23906.799999999999</v>
      </c>
      <c r="P63" s="57">
        <v>541622.5</v>
      </c>
      <c r="Q63" s="57"/>
      <c r="R63" s="21">
        <f t="shared" ref="R63:R65" si="54">S63+T63+U63</f>
        <v>0</v>
      </c>
      <c r="S63" s="57">
        <v>0</v>
      </c>
      <c r="T63" s="57">
        <v>0</v>
      </c>
      <c r="U63" s="57"/>
      <c r="V63" s="28">
        <f t="shared" si="3"/>
        <v>0.36199999999999999</v>
      </c>
      <c r="W63" s="85">
        <f>SUM(F63:F65)</f>
        <v>1110539</v>
      </c>
      <c r="X63" s="85">
        <f>SUM(J63:J65)</f>
        <v>195818.8</v>
      </c>
      <c r="Y63" s="83">
        <f>X63/W63*100</f>
        <v>17.632771113846498</v>
      </c>
    </row>
    <row r="64" spans="1:101" ht="77.25" customHeight="1">
      <c r="A64" s="18"/>
      <c r="B64" s="31" t="s">
        <v>164</v>
      </c>
      <c r="C64" s="25" t="s">
        <v>151</v>
      </c>
      <c r="D64" s="93" t="s">
        <v>16</v>
      </c>
      <c r="E64" s="63" t="s">
        <v>300</v>
      </c>
      <c r="F64" s="21">
        <f t="shared" si="52"/>
        <v>600265</v>
      </c>
      <c r="G64" s="57">
        <v>600265</v>
      </c>
      <c r="H64" s="57"/>
      <c r="I64" s="57"/>
      <c r="J64" s="21">
        <f t="shared" si="51"/>
        <v>11352.5</v>
      </c>
      <c r="K64" s="57">
        <v>11352.48</v>
      </c>
      <c r="L64" s="57"/>
      <c r="M64" s="57"/>
      <c r="N64" s="21">
        <f t="shared" si="53"/>
        <v>304496.59999999998</v>
      </c>
      <c r="O64" s="57">
        <v>304496.62</v>
      </c>
      <c r="P64" s="57"/>
      <c r="Q64" s="57"/>
      <c r="R64" s="21">
        <f t="shared" si="54"/>
        <v>0</v>
      </c>
      <c r="S64" s="57"/>
      <c r="T64" s="57"/>
      <c r="U64" s="57"/>
      <c r="V64" s="28">
        <f t="shared" si="3"/>
        <v>1.9E-2</v>
      </c>
    </row>
    <row r="65" spans="1:27" ht="59.4" customHeight="1">
      <c r="A65" s="18"/>
      <c r="B65" s="31" t="s">
        <v>164</v>
      </c>
      <c r="C65" s="25" t="s">
        <v>150</v>
      </c>
      <c r="D65" s="93" t="s">
        <v>15</v>
      </c>
      <c r="E65" s="63" t="s">
        <v>300</v>
      </c>
      <c r="F65" s="21">
        <f t="shared" si="52"/>
        <v>0</v>
      </c>
      <c r="G65" s="57"/>
      <c r="H65" s="57"/>
      <c r="I65" s="57"/>
      <c r="J65" s="21">
        <f t="shared" si="51"/>
        <v>0</v>
      </c>
      <c r="K65" s="57"/>
      <c r="L65" s="57"/>
      <c r="M65" s="57"/>
      <c r="N65" s="21">
        <f t="shared" si="53"/>
        <v>564882.80000000005</v>
      </c>
      <c r="O65" s="57">
        <v>564882.80000000005</v>
      </c>
      <c r="P65" s="57"/>
      <c r="Q65" s="57"/>
      <c r="R65" s="21">
        <f t="shared" si="54"/>
        <v>0</v>
      </c>
      <c r="S65" s="57"/>
      <c r="T65" s="57"/>
      <c r="U65" s="57"/>
      <c r="V65" s="28" t="e">
        <f t="shared" si="3"/>
        <v>#DIV/0!</v>
      </c>
    </row>
    <row r="66" spans="1:27" ht="24" customHeight="1">
      <c r="A66" s="13" t="s">
        <v>38</v>
      </c>
      <c r="B66" s="14" t="s">
        <v>39</v>
      </c>
      <c r="C66" s="34" t="s">
        <v>12</v>
      </c>
      <c r="D66" s="34" t="s">
        <v>12</v>
      </c>
      <c r="E66" s="34" t="s">
        <v>12</v>
      </c>
      <c r="F66" s="35">
        <f>G66+H66+I66</f>
        <v>1786139.3</v>
      </c>
      <c r="G66" s="35">
        <f>G67+G79+G83+G87+G90</f>
        <v>859750</v>
      </c>
      <c r="H66" s="35">
        <f>H67+H79+H83+H87+H90</f>
        <v>916510.5</v>
      </c>
      <c r="I66" s="35">
        <f>I67+I79+I83+I87+I90</f>
        <v>9878.7999999999993</v>
      </c>
      <c r="J66" s="35">
        <f>K66+L66+M66</f>
        <v>803816.6</v>
      </c>
      <c r="K66" s="35">
        <f>K67+K79+K83+K87+K90</f>
        <v>72453.899999999994</v>
      </c>
      <c r="L66" s="35">
        <f>L67+L79+L83+L87+L90</f>
        <v>730720.8</v>
      </c>
      <c r="M66" s="35">
        <f>M67+M79+M83+M87+M90</f>
        <v>641.9</v>
      </c>
      <c r="N66" s="35">
        <f t="shared" si="43"/>
        <v>180637.5</v>
      </c>
      <c r="O66" s="35">
        <f>O67+O79+O83+O87+O90</f>
        <v>52419.1</v>
      </c>
      <c r="P66" s="35">
        <f>P67+P79+P83+P87+P90</f>
        <v>78218.399999999994</v>
      </c>
      <c r="Q66" s="35">
        <f>Q67+Q79+Q83+Q87+Q90</f>
        <v>50000</v>
      </c>
      <c r="R66" s="35">
        <f t="shared" si="44"/>
        <v>97475.6</v>
      </c>
      <c r="S66" s="35">
        <f>S67+S79+S83+S87+S90</f>
        <v>8772.7999999999993</v>
      </c>
      <c r="T66" s="35">
        <f>T67+T79+T83+T87+T90</f>
        <v>88702.8</v>
      </c>
      <c r="U66" s="35">
        <f>U67+U79+U83+U87+U90</f>
        <v>0</v>
      </c>
      <c r="V66" s="36">
        <f t="shared" si="3"/>
        <v>0.45</v>
      </c>
    </row>
    <row r="67" spans="1:27" ht="42.75" customHeight="1">
      <c r="A67" s="7" t="s">
        <v>40</v>
      </c>
      <c r="B67" s="38" t="s">
        <v>41</v>
      </c>
      <c r="C67" s="46" t="s">
        <v>12</v>
      </c>
      <c r="D67" s="46" t="s">
        <v>12</v>
      </c>
      <c r="E67" s="50" t="s">
        <v>12</v>
      </c>
      <c r="F67" s="21">
        <f t="shared" si="33"/>
        <v>1502284.9</v>
      </c>
      <c r="G67" s="21">
        <f>SUM(G69:G78)</f>
        <v>849239.9</v>
      </c>
      <c r="H67" s="21">
        <f>SUM(H69:H78)</f>
        <v>644320.1</v>
      </c>
      <c r="I67" s="21">
        <f>SUM(I69:I78)</f>
        <v>8724.9</v>
      </c>
      <c r="J67" s="21">
        <f>K67+L67+M67</f>
        <v>642612</v>
      </c>
      <c r="K67" s="21">
        <f>SUM(K69:K78)</f>
        <v>65588.899999999994</v>
      </c>
      <c r="L67" s="21">
        <f>SUM(L69:L78)</f>
        <v>576385.30000000005</v>
      </c>
      <c r="M67" s="21">
        <f>SUM(M69:M78)</f>
        <v>637.79999999999995</v>
      </c>
      <c r="N67" s="21">
        <f>O67+P67+Q67</f>
        <v>100000</v>
      </c>
      <c r="O67" s="21">
        <f>SUM(O69:O78)</f>
        <v>50000</v>
      </c>
      <c r="P67" s="21">
        <f>SUM(P69:P78)</f>
        <v>0</v>
      </c>
      <c r="Q67" s="21">
        <f>SUM(Q69:Q78)</f>
        <v>50000</v>
      </c>
      <c r="R67" s="21">
        <f>SUM(R69:R77)</f>
        <v>0</v>
      </c>
      <c r="S67" s="21">
        <f>SUM(S69:S78)</f>
        <v>0</v>
      </c>
      <c r="T67" s="21">
        <f>SUM(T69:T78)</f>
        <v>0</v>
      </c>
      <c r="U67" s="21">
        <f>SUM(U69:U78)</f>
        <v>0</v>
      </c>
      <c r="V67" s="28">
        <f t="shared" si="3"/>
        <v>0.42799999999999999</v>
      </c>
      <c r="X67" s="85"/>
      <c r="Y67" s="85"/>
      <c r="Z67" s="85"/>
      <c r="AA67" s="85"/>
    </row>
    <row r="68" spans="1:27" ht="17.399999999999999">
      <c r="A68" s="29"/>
      <c r="B68" s="30" t="s">
        <v>14</v>
      </c>
      <c r="C68" s="23"/>
      <c r="D68" s="23"/>
      <c r="E68" s="23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8"/>
      <c r="X68" s="85"/>
    </row>
    <row r="69" spans="1:27" ht="102" customHeight="1">
      <c r="A69" s="29"/>
      <c r="B69" s="31" t="s">
        <v>215</v>
      </c>
      <c r="C69" s="63" t="s">
        <v>168</v>
      </c>
      <c r="D69" s="94" t="s">
        <v>346</v>
      </c>
      <c r="E69" s="47" t="s">
        <v>214</v>
      </c>
      <c r="F69" s="21">
        <f t="shared" si="33"/>
        <v>42347</v>
      </c>
      <c r="G69" s="57">
        <v>1270.4000000000001</v>
      </c>
      <c r="H69" s="57">
        <v>41076.6</v>
      </c>
      <c r="I69" s="57"/>
      <c r="J69" s="21">
        <f t="shared" ref="J69:J78" si="55">K69+L69+M69</f>
        <v>4369.2</v>
      </c>
      <c r="K69" s="57">
        <v>131.1</v>
      </c>
      <c r="L69" s="57">
        <v>4238.13</v>
      </c>
      <c r="M69" s="57"/>
      <c r="N69" s="21">
        <f t="shared" ref="N69:N79" si="56">O69+P69+Q69</f>
        <v>0</v>
      </c>
      <c r="O69" s="57">
        <v>0</v>
      </c>
      <c r="P69" s="57">
        <v>0</v>
      </c>
      <c r="Q69" s="57"/>
      <c r="R69" s="21">
        <f t="shared" ref="R69:R79" si="57">S69+T69+U69</f>
        <v>0</v>
      </c>
      <c r="S69" s="57">
        <v>0</v>
      </c>
      <c r="T69" s="57"/>
      <c r="U69" s="57"/>
      <c r="V69" s="28">
        <f t="shared" si="3"/>
        <v>0.10299999999999999</v>
      </c>
    </row>
    <row r="70" spans="1:27" ht="72" customHeight="1">
      <c r="A70" s="29"/>
      <c r="B70" s="31" t="s">
        <v>308</v>
      </c>
      <c r="C70" s="63" t="s">
        <v>151</v>
      </c>
      <c r="D70" s="94" t="s">
        <v>16</v>
      </c>
      <c r="E70" s="47" t="s">
        <v>307</v>
      </c>
      <c r="F70" s="21">
        <f t="shared" si="33"/>
        <v>213549.3</v>
      </c>
      <c r="G70" s="57">
        <v>213549.3</v>
      </c>
      <c r="H70" s="57"/>
      <c r="I70" s="57"/>
      <c r="J70" s="21">
        <f t="shared" si="55"/>
        <v>0</v>
      </c>
      <c r="K70" s="57"/>
      <c r="L70" s="57"/>
      <c r="M70" s="57"/>
      <c r="N70" s="21">
        <f t="shared" si="56"/>
        <v>0</v>
      </c>
      <c r="O70" s="57"/>
      <c r="P70" s="57"/>
      <c r="Q70" s="57"/>
      <c r="R70" s="21">
        <f t="shared" si="57"/>
        <v>0</v>
      </c>
      <c r="S70" s="57"/>
      <c r="T70" s="57"/>
      <c r="U70" s="57"/>
      <c r="V70" s="28">
        <f t="shared" si="3"/>
        <v>0</v>
      </c>
    </row>
    <row r="71" spans="1:27" ht="74.400000000000006" customHeight="1">
      <c r="A71" s="29"/>
      <c r="B71" s="31" t="s">
        <v>217</v>
      </c>
      <c r="C71" s="63" t="s">
        <v>151</v>
      </c>
      <c r="D71" s="94" t="s">
        <v>16</v>
      </c>
      <c r="E71" s="47" t="s">
        <v>216</v>
      </c>
      <c r="F71" s="21">
        <f t="shared" si="33"/>
        <v>3000</v>
      </c>
      <c r="G71" s="57">
        <v>0</v>
      </c>
      <c r="H71" s="57"/>
      <c r="I71" s="57">
        <v>3000</v>
      </c>
      <c r="J71" s="21">
        <f t="shared" si="55"/>
        <v>0</v>
      </c>
      <c r="K71" s="57"/>
      <c r="L71" s="57"/>
      <c r="M71" s="57">
        <v>0</v>
      </c>
      <c r="N71" s="21">
        <f t="shared" si="56"/>
        <v>0</v>
      </c>
      <c r="O71" s="57"/>
      <c r="P71" s="57"/>
      <c r="Q71" s="57"/>
      <c r="R71" s="21">
        <f t="shared" si="57"/>
        <v>0</v>
      </c>
      <c r="S71" s="57"/>
      <c r="T71" s="57"/>
      <c r="U71" s="57"/>
      <c r="V71" s="28">
        <f t="shared" si="3"/>
        <v>0</v>
      </c>
    </row>
    <row r="72" spans="1:27" ht="76.8" customHeight="1">
      <c r="A72" s="29"/>
      <c r="B72" s="31" t="s">
        <v>194</v>
      </c>
      <c r="C72" s="63" t="s">
        <v>168</v>
      </c>
      <c r="D72" s="94" t="s">
        <v>346</v>
      </c>
      <c r="E72" s="47" t="s">
        <v>193</v>
      </c>
      <c r="F72" s="21">
        <f t="shared" ref="F72" si="58">G72+H72+I72</f>
        <v>12000</v>
      </c>
      <c r="G72" s="57">
        <v>1560</v>
      </c>
      <c r="H72" s="57">
        <v>10440</v>
      </c>
      <c r="I72" s="57"/>
      <c r="J72" s="21">
        <f t="shared" si="55"/>
        <v>0</v>
      </c>
      <c r="K72" s="57">
        <v>0</v>
      </c>
      <c r="L72" s="57">
        <v>0</v>
      </c>
      <c r="M72" s="57"/>
      <c r="N72" s="21">
        <f t="shared" ref="N72" si="59">O72+P72+Q72</f>
        <v>0</v>
      </c>
      <c r="O72" s="57">
        <v>0</v>
      </c>
      <c r="P72" s="57">
        <v>0</v>
      </c>
      <c r="Q72" s="57"/>
      <c r="R72" s="21">
        <f t="shared" ref="R72" si="60">S72+T72+U72</f>
        <v>0</v>
      </c>
      <c r="S72" s="57">
        <v>0</v>
      </c>
      <c r="T72" s="57"/>
      <c r="U72" s="57"/>
      <c r="V72" s="28">
        <f t="shared" si="3"/>
        <v>0</v>
      </c>
    </row>
    <row r="73" spans="1:27" ht="72.75" customHeight="1">
      <c r="A73" s="29"/>
      <c r="B73" s="31" t="s">
        <v>147</v>
      </c>
      <c r="C73" s="63" t="s">
        <v>151</v>
      </c>
      <c r="D73" s="94" t="s">
        <v>16</v>
      </c>
      <c r="E73" s="47" t="s">
        <v>146</v>
      </c>
      <c r="F73" s="21">
        <f t="shared" si="33"/>
        <v>611749.4</v>
      </c>
      <c r="G73" s="57">
        <v>18334.099999999999</v>
      </c>
      <c r="H73" s="57">
        <v>592803.5</v>
      </c>
      <c r="I73" s="57">
        <v>611.79999999999995</v>
      </c>
      <c r="J73" s="21">
        <f t="shared" si="55"/>
        <v>590432.9</v>
      </c>
      <c r="K73" s="57">
        <v>17695.3</v>
      </c>
      <c r="L73" s="57">
        <v>572147.19999999995</v>
      </c>
      <c r="M73" s="57">
        <v>590.4</v>
      </c>
      <c r="N73" s="21">
        <f t="shared" si="56"/>
        <v>0</v>
      </c>
      <c r="O73" s="57">
        <v>0</v>
      </c>
      <c r="P73" s="57">
        <v>0</v>
      </c>
      <c r="Q73" s="57">
        <v>0</v>
      </c>
      <c r="R73" s="21">
        <f t="shared" si="57"/>
        <v>0</v>
      </c>
      <c r="S73" s="57">
        <v>0</v>
      </c>
      <c r="T73" s="57"/>
      <c r="U73" s="57"/>
      <c r="V73" s="28">
        <f t="shared" si="3"/>
        <v>0.96499999999999997</v>
      </c>
    </row>
    <row r="74" spans="1:27" ht="73.8" customHeight="1">
      <c r="A74" s="29"/>
      <c r="B74" s="31" t="s">
        <v>310</v>
      </c>
      <c r="C74" s="63" t="s">
        <v>151</v>
      </c>
      <c r="D74" s="94" t="s">
        <v>16</v>
      </c>
      <c r="E74" s="47" t="s">
        <v>309</v>
      </c>
      <c r="F74" s="21">
        <f t="shared" si="33"/>
        <v>504304.2</v>
      </c>
      <c r="G74" s="57">
        <v>503799.9</v>
      </c>
      <c r="H74" s="57"/>
      <c r="I74" s="57">
        <v>504.3</v>
      </c>
      <c r="J74" s="21">
        <f t="shared" si="55"/>
        <v>47411.7</v>
      </c>
      <c r="K74" s="57">
        <v>47364.27</v>
      </c>
      <c r="L74" s="57"/>
      <c r="M74" s="57">
        <v>47.4</v>
      </c>
      <c r="N74" s="21">
        <f t="shared" si="56"/>
        <v>0</v>
      </c>
      <c r="O74" s="57"/>
      <c r="P74" s="57"/>
      <c r="Q74" s="57"/>
      <c r="R74" s="21">
        <f t="shared" si="57"/>
        <v>0</v>
      </c>
      <c r="S74" s="57"/>
      <c r="T74" s="57"/>
      <c r="U74" s="57"/>
      <c r="V74" s="28">
        <f t="shared" si="3"/>
        <v>9.4E-2</v>
      </c>
    </row>
    <row r="75" spans="1:27" ht="51.6" customHeight="1">
      <c r="A75" s="29"/>
      <c r="B75" s="31" t="s">
        <v>166</v>
      </c>
      <c r="C75" s="63" t="s">
        <v>168</v>
      </c>
      <c r="D75" s="94" t="s">
        <v>346</v>
      </c>
      <c r="E75" s="47" t="s">
        <v>311</v>
      </c>
      <c r="F75" s="21">
        <f t="shared" si="33"/>
        <v>0</v>
      </c>
      <c r="G75" s="57"/>
      <c r="H75" s="57"/>
      <c r="I75" s="57"/>
      <c r="J75" s="21">
        <f t="shared" si="55"/>
        <v>0</v>
      </c>
      <c r="K75" s="57"/>
      <c r="L75" s="57"/>
      <c r="M75" s="57"/>
      <c r="N75" s="21">
        <f t="shared" si="56"/>
        <v>100000</v>
      </c>
      <c r="O75" s="57">
        <v>50000</v>
      </c>
      <c r="P75" s="57"/>
      <c r="Q75" s="57">
        <v>50000</v>
      </c>
      <c r="R75" s="21">
        <f t="shared" si="57"/>
        <v>0</v>
      </c>
      <c r="S75" s="57"/>
      <c r="T75" s="57"/>
      <c r="U75" s="57"/>
      <c r="V75" s="28" t="e">
        <f t="shared" si="3"/>
        <v>#DIV/0!</v>
      </c>
    </row>
    <row r="76" spans="1:27" ht="59.4" customHeight="1">
      <c r="A76" s="29"/>
      <c r="B76" s="31" t="s">
        <v>313</v>
      </c>
      <c r="C76" s="63" t="s">
        <v>168</v>
      </c>
      <c r="D76" s="94" t="s">
        <v>346</v>
      </c>
      <c r="E76" s="47" t="s">
        <v>312</v>
      </c>
      <c r="F76" s="21">
        <f t="shared" si="33"/>
        <v>108835</v>
      </c>
      <c r="G76" s="57">
        <v>108726.2</v>
      </c>
      <c r="H76" s="57"/>
      <c r="I76" s="57">
        <v>108.8</v>
      </c>
      <c r="J76" s="21">
        <f t="shared" si="55"/>
        <v>0</v>
      </c>
      <c r="K76" s="57"/>
      <c r="L76" s="57"/>
      <c r="M76" s="57"/>
      <c r="N76" s="21">
        <f t="shared" si="56"/>
        <v>0</v>
      </c>
      <c r="O76" s="57"/>
      <c r="P76" s="57"/>
      <c r="Q76" s="57"/>
      <c r="R76" s="21">
        <f t="shared" si="57"/>
        <v>0</v>
      </c>
      <c r="S76" s="57"/>
      <c r="T76" s="57"/>
      <c r="U76" s="57"/>
      <c r="V76" s="28">
        <f t="shared" si="3"/>
        <v>0</v>
      </c>
    </row>
    <row r="77" spans="1:27" ht="66.75" customHeight="1">
      <c r="A77" s="29"/>
      <c r="B77" s="31" t="s">
        <v>167</v>
      </c>
      <c r="C77" s="63" t="s">
        <v>151</v>
      </c>
      <c r="D77" s="94" t="s">
        <v>16</v>
      </c>
      <c r="E77" s="81" t="s">
        <v>105</v>
      </c>
      <c r="F77" s="21">
        <f t="shared" ref="F77:F78" si="61">G77+H77+I77</f>
        <v>4500</v>
      </c>
      <c r="G77" s="57">
        <v>0</v>
      </c>
      <c r="H77" s="57">
        <v>0</v>
      </c>
      <c r="I77" s="57">
        <v>4500</v>
      </c>
      <c r="J77" s="21">
        <f t="shared" si="55"/>
        <v>0</v>
      </c>
      <c r="K77" s="57"/>
      <c r="L77" s="57"/>
      <c r="M77" s="57"/>
      <c r="N77" s="21">
        <f t="shared" ref="N77:N78" si="62">O77+P77+Q77</f>
        <v>0</v>
      </c>
      <c r="O77" s="57">
        <v>0</v>
      </c>
      <c r="P77" s="57"/>
      <c r="Q77" s="57"/>
      <c r="R77" s="21">
        <f t="shared" ref="R77:R78" si="63">S77+T77+U77</f>
        <v>0</v>
      </c>
      <c r="S77" s="57">
        <v>0</v>
      </c>
      <c r="T77" s="57"/>
      <c r="U77" s="57"/>
      <c r="V77" s="28">
        <f t="shared" si="3"/>
        <v>0</v>
      </c>
    </row>
    <row r="78" spans="1:27" ht="90.6" customHeight="1">
      <c r="A78" s="29"/>
      <c r="B78" s="31" t="s">
        <v>228</v>
      </c>
      <c r="C78" s="63" t="s">
        <v>168</v>
      </c>
      <c r="D78" s="94" t="s">
        <v>346</v>
      </c>
      <c r="E78" s="47" t="s">
        <v>227</v>
      </c>
      <c r="F78" s="21">
        <f t="shared" si="61"/>
        <v>2000</v>
      </c>
      <c r="G78" s="57">
        <v>2000</v>
      </c>
      <c r="H78" s="57"/>
      <c r="I78" s="57"/>
      <c r="J78" s="21">
        <f t="shared" si="55"/>
        <v>398.2</v>
      </c>
      <c r="K78" s="57">
        <v>398.2</v>
      </c>
      <c r="L78" s="57"/>
      <c r="M78" s="57"/>
      <c r="N78" s="21">
        <f t="shared" si="62"/>
        <v>0</v>
      </c>
      <c r="O78" s="57"/>
      <c r="P78" s="57"/>
      <c r="Q78" s="57"/>
      <c r="R78" s="21">
        <f t="shared" si="63"/>
        <v>0</v>
      </c>
      <c r="S78" s="57"/>
      <c r="T78" s="57"/>
      <c r="U78" s="57"/>
      <c r="V78" s="28">
        <f t="shared" si="3"/>
        <v>0.19900000000000001</v>
      </c>
    </row>
    <row r="79" spans="1:27" ht="34.5" customHeight="1">
      <c r="A79" s="18" t="s">
        <v>42</v>
      </c>
      <c r="B79" s="38" t="s">
        <v>47</v>
      </c>
      <c r="C79" s="27" t="s">
        <v>12</v>
      </c>
      <c r="D79" s="27" t="s">
        <v>12</v>
      </c>
      <c r="E79" s="20" t="s">
        <v>12</v>
      </c>
      <c r="F79" s="21">
        <f t="shared" si="33"/>
        <v>14197.9</v>
      </c>
      <c r="G79" s="21">
        <f>SUM(G81:G82)</f>
        <v>418.5</v>
      </c>
      <c r="H79" s="21">
        <f>SUM(H81:H82)</f>
        <v>13530.1</v>
      </c>
      <c r="I79" s="21">
        <f>SUM(I81:I82)</f>
        <v>249.3</v>
      </c>
      <c r="J79" s="21">
        <f t="shared" ref="J79" si="64">K79+L79+M79</f>
        <v>8664.2000000000007</v>
      </c>
      <c r="K79" s="21">
        <f>SUM(K81:K82)</f>
        <v>259.8</v>
      </c>
      <c r="L79" s="21">
        <f>SUM(L81:L82)</f>
        <v>8400.2999999999993</v>
      </c>
      <c r="M79" s="21">
        <f>SUM(M81:M82)</f>
        <v>4.0999999999999996</v>
      </c>
      <c r="N79" s="21">
        <f t="shared" si="56"/>
        <v>0</v>
      </c>
      <c r="O79" s="21">
        <f>SUM(O81:O82)</f>
        <v>0</v>
      </c>
      <c r="P79" s="21">
        <f>SUM(P81:P82)</f>
        <v>0</v>
      </c>
      <c r="Q79" s="21">
        <f>SUM(Q81:Q82)</f>
        <v>0</v>
      </c>
      <c r="R79" s="21">
        <f t="shared" si="57"/>
        <v>0</v>
      </c>
      <c r="S79" s="21">
        <f>SUM(S81:S82)</f>
        <v>0</v>
      </c>
      <c r="T79" s="21">
        <f>SUM(T81:T82)</f>
        <v>0</v>
      </c>
      <c r="U79" s="21">
        <f>SUM(U81:U82)</f>
        <v>0</v>
      </c>
      <c r="V79" s="28">
        <f t="shared" si="3"/>
        <v>0.61</v>
      </c>
    </row>
    <row r="80" spans="1:27" ht="17.399999999999999">
      <c r="A80" s="29"/>
      <c r="B80" s="30" t="s">
        <v>14</v>
      </c>
      <c r="C80" s="45"/>
      <c r="D80" s="45"/>
      <c r="E80" s="23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8"/>
    </row>
    <row r="81" spans="1:101" ht="76.2" customHeight="1">
      <c r="A81" s="29"/>
      <c r="B81" s="31" t="s">
        <v>219</v>
      </c>
      <c r="C81" s="63" t="s">
        <v>151</v>
      </c>
      <c r="D81" s="94" t="s">
        <v>16</v>
      </c>
      <c r="E81" s="47" t="s">
        <v>218</v>
      </c>
      <c r="F81" s="21">
        <f t="shared" si="33"/>
        <v>9585.2000000000007</v>
      </c>
      <c r="G81" s="57">
        <v>280.10000000000002</v>
      </c>
      <c r="H81" s="57">
        <v>9055.7999999999993</v>
      </c>
      <c r="I81" s="57">
        <v>249.3</v>
      </c>
      <c r="J81" s="21">
        <f t="shared" ref="J81:J82" si="65">SUM(K81:M81)</f>
        <v>4051.5</v>
      </c>
      <c r="K81" s="57">
        <v>121.43</v>
      </c>
      <c r="L81" s="57">
        <v>3925.99</v>
      </c>
      <c r="M81" s="57">
        <v>4.0999999999999996</v>
      </c>
      <c r="N81" s="21">
        <f t="shared" ref="N81:N83" si="66">O81+P81+Q81</f>
        <v>0</v>
      </c>
      <c r="O81" s="57">
        <v>0</v>
      </c>
      <c r="P81" s="57">
        <v>0</v>
      </c>
      <c r="Q81" s="57"/>
      <c r="R81" s="21">
        <f t="shared" ref="R81:R83" si="67">S81+T81+U81</f>
        <v>0</v>
      </c>
      <c r="S81" s="57">
        <v>0</v>
      </c>
      <c r="T81" s="57"/>
      <c r="U81" s="57"/>
      <c r="V81" s="28">
        <f t="shared" si="3"/>
        <v>0.42299999999999999</v>
      </c>
    </row>
    <row r="82" spans="1:101" ht="102" customHeight="1">
      <c r="A82" s="29"/>
      <c r="B82" s="31" t="s">
        <v>220</v>
      </c>
      <c r="C82" s="63" t="s">
        <v>168</v>
      </c>
      <c r="D82" s="94" t="s">
        <v>346</v>
      </c>
      <c r="E82" s="47" t="s">
        <v>221</v>
      </c>
      <c r="F82" s="21">
        <f t="shared" si="33"/>
        <v>4612.7</v>
      </c>
      <c r="G82" s="57">
        <v>138.4</v>
      </c>
      <c r="H82" s="57">
        <v>4474.3</v>
      </c>
      <c r="I82" s="57">
        <v>0</v>
      </c>
      <c r="J82" s="21">
        <f t="shared" si="65"/>
        <v>4612.7</v>
      </c>
      <c r="K82" s="57">
        <v>138.4</v>
      </c>
      <c r="L82" s="57">
        <v>4474.3</v>
      </c>
      <c r="M82" s="57"/>
      <c r="N82" s="21">
        <f t="shared" si="66"/>
        <v>0</v>
      </c>
      <c r="O82" s="57">
        <v>0</v>
      </c>
      <c r="P82" s="57">
        <v>0</v>
      </c>
      <c r="Q82" s="57">
        <v>0</v>
      </c>
      <c r="R82" s="21">
        <f t="shared" si="67"/>
        <v>0</v>
      </c>
      <c r="S82" s="57">
        <v>0</v>
      </c>
      <c r="T82" s="57"/>
      <c r="U82" s="57">
        <v>0</v>
      </c>
      <c r="V82" s="28">
        <f t="shared" si="3"/>
        <v>1</v>
      </c>
    </row>
    <row r="83" spans="1:101" ht="46.5" customHeight="1">
      <c r="A83" s="18" t="s">
        <v>46</v>
      </c>
      <c r="B83" s="38" t="s">
        <v>43</v>
      </c>
      <c r="C83" s="27" t="s">
        <v>12</v>
      </c>
      <c r="D83" s="27" t="s">
        <v>12</v>
      </c>
      <c r="E83" s="20" t="s">
        <v>12</v>
      </c>
      <c r="F83" s="21">
        <f t="shared" si="33"/>
        <v>9004.7999999999993</v>
      </c>
      <c r="G83" s="21">
        <f>SUM(G85:G86)</f>
        <v>2299.1999999999998</v>
      </c>
      <c r="H83" s="21">
        <f>SUM(H85:H86)</f>
        <v>6705.6</v>
      </c>
      <c r="I83" s="21">
        <f>SUM(I85:I86)</f>
        <v>0</v>
      </c>
      <c r="J83" s="21">
        <f t="shared" ref="J83" si="68">K83+L83+M83</f>
        <v>9004.7999999999993</v>
      </c>
      <c r="K83" s="21">
        <f>SUM(K85:K86)</f>
        <v>2299.1999999999998</v>
      </c>
      <c r="L83" s="21">
        <f>SUM(L85:L86)</f>
        <v>6705.6</v>
      </c>
      <c r="M83" s="21">
        <f>SUM(M85:M86)</f>
        <v>0</v>
      </c>
      <c r="N83" s="21">
        <f t="shared" si="66"/>
        <v>0</v>
      </c>
      <c r="O83" s="21">
        <f>SUM(O85:O86)</f>
        <v>0</v>
      </c>
      <c r="P83" s="21">
        <f>SUM(P85:P86)</f>
        <v>0</v>
      </c>
      <c r="Q83" s="21">
        <f>SUM(Q85:Q86)</f>
        <v>0</v>
      </c>
      <c r="R83" s="21">
        <f t="shared" si="67"/>
        <v>0</v>
      </c>
      <c r="S83" s="21">
        <f>SUM(S85:S86)</f>
        <v>0</v>
      </c>
      <c r="T83" s="21">
        <f>SUM(T85:T86)</f>
        <v>0</v>
      </c>
      <c r="U83" s="21">
        <f>SUM(U85:U86)</f>
        <v>0</v>
      </c>
      <c r="V83" s="28">
        <f t="shared" si="3"/>
        <v>1</v>
      </c>
    </row>
    <row r="84" spans="1:101" ht="17.399999999999999">
      <c r="A84" s="29"/>
      <c r="B84" s="30" t="s">
        <v>14</v>
      </c>
      <c r="C84" s="45"/>
      <c r="D84" s="45"/>
      <c r="E84" s="23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8"/>
    </row>
    <row r="85" spans="1:101" ht="74.400000000000006" customHeight="1">
      <c r="A85" s="29"/>
      <c r="B85" s="31" t="s">
        <v>224</v>
      </c>
      <c r="C85" s="63" t="s">
        <v>168</v>
      </c>
      <c r="D85" s="94" t="s">
        <v>44</v>
      </c>
      <c r="E85" s="47" t="s">
        <v>222</v>
      </c>
      <c r="F85" s="21">
        <f t="shared" si="33"/>
        <v>6913</v>
      </c>
      <c r="G85" s="57">
        <v>207.39</v>
      </c>
      <c r="H85" s="57">
        <v>6705.59</v>
      </c>
      <c r="I85" s="57"/>
      <c r="J85" s="21">
        <f t="shared" ref="J85:J86" si="69">SUM(K85:M85)</f>
        <v>6913</v>
      </c>
      <c r="K85" s="57">
        <v>207.4</v>
      </c>
      <c r="L85" s="57">
        <v>6705.6</v>
      </c>
      <c r="M85" s="57"/>
      <c r="N85" s="21">
        <f t="shared" ref="N85:N87" si="70">O85+P85+Q85</f>
        <v>0</v>
      </c>
      <c r="O85" s="57">
        <v>0</v>
      </c>
      <c r="P85" s="57">
        <v>0</v>
      </c>
      <c r="Q85" s="57"/>
      <c r="R85" s="21">
        <f t="shared" ref="R85:R87" si="71">S85+T85+U85</f>
        <v>0</v>
      </c>
      <c r="S85" s="57">
        <v>0</v>
      </c>
      <c r="T85" s="57"/>
      <c r="U85" s="57"/>
      <c r="V85" s="28">
        <f t="shared" ref="V85:V149" si="72">J85/F85</f>
        <v>1</v>
      </c>
    </row>
    <row r="86" spans="1:101" ht="75" customHeight="1">
      <c r="A86" s="29"/>
      <c r="B86" s="31" t="s">
        <v>45</v>
      </c>
      <c r="C86" s="63" t="s">
        <v>168</v>
      </c>
      <c r="D86" s="94" t="s">
        <v>44</v>
      </c>
      <c r="E86" s="47" t="s">
        <v>223</v>
      </c>
      <c r="F86" s="21">
        <f t="shared" si="33"/>
        <v>2091.8000000000002</v>
      </c>
      <c r="G86" s="57">
        <v>2091.8000000000002</v>
      </c>
      <c r="H86" s="57"/>
      <c r="I86" s="57"/>
      <c r="J86" s="21">
        <f t="shared" si="69"/>
        <v>2091.8000000000002</v>
      </c>
      <c r="K86" s="57">
        <v>2091.8000000000002</v>
      </c>
      <c r="L86" s="57"/>
      <c r="M86" s="57"/>
      <c r="N86" s="21">
        <f t="shared" si="70"/>
        <v>0</v>
      </c>
      <c r="O86" s="57">
        <v>0</v>
      </c>
      <c r="P86" s="57"/>
      <c r="Q86" s="57"/>
      <c r="R86" s="21">
        <f t="shared" si="71"/>
        <v>0</v>
      </c>
      <c r="S86" s="57">
        <v>0</v>
      </c>
      <c r="T86" s="57"/>
      <c r="U86" s="57"/>
      <c r="V86" s="28">
        <f t="shared" si="72"/>
        <v>1</v>
      </c>
    </row>
    <row r="87" spans="1:101" ht="46.8" customHeight="1">
      <c r="A87" s="18" t="s">
        <v>48</v>
      </c>
      <c r="B87" s="38" t="s">
        <v>200</v>
      </c>
      <c r="C87" s="27" t="s">
        <v>12</v>
      </c>
      <c r="D87" s="27" t="s">
        <v>12</v>
      </c>
      <c r="E87" s="20" t="s">
        <v>12</v>
      </c>
      <c r="F87" s="21">
        <f t="shared" si="33"/>
        <v>80637.5</v>
      </c>
      <c r="G87" s="21">
        <f>SUM(G89:G89)</f>
        <v>2419.1</v>
      </c>
      <c r="H87" s="21">
        <f>SUM(H89:H89)</f>
        <v>78218.399999999994</v>
      </c>
      <c r="I87" s="21">
        <f>SUM(I89:I89)</f>
        <v>0</v>
      </c>
      <c r="J87" s="21">
        <f t="shared" ref="J87" si="73">K87+L87+M87</f>
        <v>53980.800000000003</v>
      </c>
      <c r="K87" s="21">
        <f>SUM(K89:K89)</f>
        <v>1619.4</v>
      </c>
      <c r="L87" s="21">
        <f>SUM(L89:L89)</f>
        <v>52361.4</v>
      </c>
      <c r="M87" s="21">
        <f>SUM(M89:M89)</f>
        <v>0</v>
      </c>
      <c r="N87" s="21">
        <f t="shared" si="70"/>
        <v>80637.5</v>
      </c>
      <c r="O87" s="21">
        <f>SUM(O89:O89)</f>
        <v>2419.1</v>
      </c>
      <c r="P87" s="21">
        <f>SUM(P89:P89)</f>
        <v>78218.399999999994</v>
      </c>
      <c r="Q87" s="21">
        <f>SUM(Q89:Q89)</f>
        <v>0</v>
      </c>
      <c r="R87" s="21">
        <f t="shared" si="71"/>
        <v>97475.6</v>
      </c>
      <c r="S87" s="21">
        <f>SUM(S89:S89)</f>
        <v>8772.7999999999993</v>
      </c>
      <c r="T87" s="21">
        <f>SUM(T89:T89)</f>
        <v>88702.8</v>
      </c>
      <c r="U87" s="21">
        <f>SUM(U89:U89)</f>
        <v>0</v>
      </c>
      <c r="V87" s="28">
        <f t="shared" si="72"/>
        <v>0.66900000000000004</v>
      </c>
    </row>
    <row r="88" spans="1:101" ht="17.399999999999999">
      <c r="A88" s="29"/>
      <c r="B88" s="30" t="s">
        <v>14</v>
      </c>
      <c r="C88" s="45"/>
      <c r="D88" s="45"/>
      <c r="E88" s="23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8"/>
    </row>
    <row r="89" spans="1:101" ht="78" customHeight="1">
      <c r="A89" s="29"/>
      <c r="B89" s="31" t="s">
        <v>226</v>
      </c>
      <c r="C89" s="63" t="s">
        <v>168</v>
      </c>
      <c r="D89" s="94" t="s">
        <v>346</v>
      </c>
      <c r="E89" s="25" t="s">
        <v>225</v>
      </c>
      <c r="F89" s="21">
        <f t="shared" si="33"/>
        <v>80637.5</v>
      </c>
      <c r="G89" s="57">
        <v>2419.1</v>
      </c>
      <c r="H89" s="57">
        <v>78218.399999999994</v>
      </c>
      <c r="I89" s="57"/>
      <c r="J89" s="21">
        <f>SUM(K89:L89)</f>
        <v>53980.800000000003</v>
      </c>
      <c r="K89" s="57">
        <v>1619.41</v>
      </c>
      <c r="L89" s="57">
        <v>52361.38</v>
      </c>
      <c r="M89" s="57"/>
      <c r="N89" s="21">
        <f t="shared" ref="N89:N92" si="74">O89+P89+Q89</f>
        <v>80637.5</v>
      </c>
      <c r="O89" s="57">
        <v>2419.1</v>
      </c>
      <c r="P89" s="57">
        <v>78218.399999999994</v>
      </c>
      <c r="Q89" s="57"/>
      <c r="R89" s="21">
        <f t="shared" ref="R89:R92" si="75">S89+T89+U89</f>
        <v>97475.6</v>
      </c>
      <c r="S89" s="57">
        <v>8772.7999999999993</v>
      </c>
      <c r="T89" s="57">
        <v>88702.8</v>
      </c>
      <c r="U89" s="57"/>
      <c r="V89" s="28">
        <f t="shared" si="72"/>
        <v>0.66900000000000004</v>
      </c>
    </row>
    <row r="90" spans="1:101" s="96" customFormat="1" ht="43.8" customHeight="1">
      <c r="A90" s="18" t="s">
        <v>301</v>
      </c>
      <c r="B90" s="95" t="s">
        <v>302</v>
      </c>
      <c r="C90" s="27" t="s">
        <v>12</v>
      </c>
      <c r="D90" s="92" t="s">
        <v>12</v>
      </c>
      <c r="E90" s="20" t="s">
        <v>12</v>
      </c>
      <c r="F90" s="21">
        <f t="shared" si="33"/>
        <v>180014.2</v>
      </c>
      <c r="G90" s="21">
        <f>G92</f>
        <v>5373.3</v>
      </c>
      <c r="H90" s="21">
        <f t="shared" ref="H90:I90" si="76">H92</f>
        <v>173736.3</v>
      </c>
      <c r="I90" s="21">
        <f t="shared" si="76"/>
        <v>904.6</v>
      </c>
      <c r="J90" s="21">
        <f t="shared" ref="J90:J92" si="77">SUM(K90:L90)</f>
        <v>89554.8</v>
      </c>
      <c r="K90" s="21">
        <f>K92</f>
        <v>2686.6</v>
      </c>
      <c r="L90" s="21">
        <f t="shared" ref="L90:M90" si="78">L92</f>
        <v>86868.2</v>
      </c>
      <c r="M90" s="21">
        <f t="shared" si="78"/>
        <v>0</v>
      </c>
      <c r="N90" s="21">
        <f t="shared" si="74"/>
        <v>0</v>
      </c>
      <c r="O90" s="21">
        <f>O92</f>
        <v>0</v>
      </c>
      <c r="P90" s="21">
        <f t="shared" ref="P90:Q90" si="79">P92</f>
        <v>0</v>
      </c>
      <c r="Q90" s="21">
        <f t="shared" si="79"/>
        <v>0</v>
      </c>
      <c r="R90" s="21">
        <f t="shared" si="75"/>
        <v>0</v>
      </c>
      <c r="S90" s="21">
        <f>S92</f>
        <v>0</v>
      </c>
      <c r="T90" s="21">
        <f t="shared" ref="T90:U90" si="80">T92</f>
        <v>0</v>
      </c>
      <c r="U90" s="21">
        <f t="shared" si="80"/>
        <v>0</v>
      </c>
      <c r="V90" s="28">
        <f t="shared" si="72"/>
        <v>0.497</v>
      </c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  <c r="AR90" s="104"/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/>
      <c r="BG90" s="104"/>
      <c r="BH90" s="104"/>
      <c r="BI90" s="104"/>
      <c r="BJ90" s="104"/>
      <c r="BK90" s="104"/>
      <c r="BL90" s="104"/>
      <c r="BM90" s="104"/>
      <c r="BN90" s="104"/>
      <c r="BO90" s="104"/>
      <c r="BP90" s="104"/>
      <c r="BQ90" s="104"/>
      <c r="BR90" s="104"/>
      <c r="BS90" s="104"/>
      <c r="BT90" s="104"/>
      <c r="BU90" s="104"/>
      <c r="BV90" s="104"/>
      <c r="BW90" s="104"/>
      <c r="BX90" s="104"/>
      <c r="BY90" s="104"/>
      <c r="BZ90" s="104"/>
      <c r="CA90" s="104"/>
      <c r="CB90" s="104"/>
      <c r="CC90" s="104"/>
      <c r="CD90" s="104"/>
      <c r="CE90" s="104"/>
      <c r="CF90" s="104"/>
      <c r="CG90" s="104"/>
      <c r="CH90" s="104"/>
      <c r="CI90" s="104"/>
      <c r="CJ90" s="104"/>
      <c r="CK90" s="104"/>
      <c r="CL90" s="104"/>
      <c r="CM90" s="104"/>
      <c r="CN90" s="104"/>
      <c r="CO90" s="104"/>
      <c r="CP90" s="104"/>
      <c r="CQ90" s="104"/>
      <c r="CR90" s="104"/>
      <c r="CS90" s="104"/>
      <c r="CT90" s="104"/>
      <c r="CU90" s="104"/>
      <c r="CV90" s="104"/>
      <c r="CW90" s="104"/>
    </row>
    <row r="91" spans="1:101" ht="18" customHeight="1">
      <c r="A91" s="29"/>
      <c r="B91" s="31" t="s">
        <v>14</v>
      </c>
      <c r="C91" s="63"/>
      <c r="D91" s="94"/>
      <c r="E91" s="25"/>
      <c r="F91" s="21"/>
      <c r="G91" s="57"/>
      <c r="H91" s="57"/>
      <c r="I91" s="57"/>
      <c r="J91" s="21"/>
      <c r="K91" s="57"/>
      <c r="L91" s="57"/>
      <c r="M91" s="57"/>
      <c r="N91" s="21"/>
      <c r="O91" s="57"/>
      <c r="P91" s="57"/>
      <c r="Q91" s="57"/>
      <c r="R91" s="21"/>
      <c r="S91" s="57"/>
      <c r="T91" s="57"/>
      <c r="U91" s="57"/>
      <c r="V91" s="28"/>
    </row>
    <row r="92" spans="1:101" ht="72" customHeight="1">
      <c r="A92" s="29"/>
      <c r="B92" s="31" t="s">
        <v>304</v>
      </c>
      <c r="C92" s="63" t="s">
        <v>350</v>
      </c>
      <c r="D92" s="94" t="s">
        <v>351</v>
      </c>
      <c r="E92" s="25" t="s">
        <v>303</v>
      </c>
      <c r="F92" s="21">
        <f t="shared" si="33"/>
        <v>180014.2</v>
      </c>
      <c r="G92" s="57">
        <v>5373.3</v>
      </c>
      <c r="H92" s="57">
        <v>173736.3</v>
      </c>
      <c r="I92" s="57">
        <v>904.6</v>
      </c>
      <c r="J92" s="21">
        <f t="shared" si="77"/>
        <v>89554.8</v>
      </c>
      <c r="K92" s="57">
        <v>2686.6</v>
      </c>
      <c r="L92" s="57">
        <v>86868.2</v>
      </c>
      <c r="M92" s="57"/>
      <c r="N92" s="21">
        <f t="shared" si="74"/>
        <v>0</v>
      </c>
      <c r="O92" s="57"/>
      <c r="P92" s="57"/>
      <c r="Q92" s="57"/>
      <c r="R92" s="21">
        <f t="shared" si="75"/>
        <v>0</v>
      </c>
      <c r="S92" s="57"/>
      <c r="T92" s="57"/>
      <c r="U92" s="57"/>
      <c r="V92" s="28">
        <f t="shared" si="72"/>
        <v>0.497</v>
      </c>
    </row>
    <row r="93" spans="1:101" ht="26.4" customHeight="1">
      <c r="A93" s="13" t="s">
        <v>49</v>
      </c>
      <c r="B93" s="48" t="s">
        <v>50</v>
      </c>
      <c r="C93" s="15" t="s">
        <v>12</v>
      </c>
      <c r="D93" s="15" t="s">
        <v>12</v>
      </c>
      <c r="E93" s="15" t="s">
        <v>12</v>
      </c>
      <c r="F93" s="35">
        <f t="shared" ref="F93:F112" si="81">G93+H93+I93</f>
        <v>1924.5</v>
      </c>
      <c r="G93" s="35">
        <f>G94</f>
        <v>1924.5</v>
      </c>
      <c r="H93" s="35">
        <f t="shared" ref="H93:I93" si="82">H94</f>
        <v>0</v>
      </c>
      <c r="I93" s="35">
        <f t="shared" si="82"/>
        <v>0</v>
      </c>
      <c r="J93" s="35">
        <f t="shared" ref="J93" si="83">K93+L93+M93</f>
        <v>1924.5</v>
      </c>
      <c r="K93" s="35">
        <f>K94</f>
        <v>1924.5</v>
      </c>
      <c r="L93" s="35">
        <f t="shared" ref="L93:M93" si="84">L94</f>
        <v>0</v>
      </c>
      <c r="M93" s="35">
        <f t="shared" si="84"/>
        <v>0</v>
      </c>
      <c r="N93" s="35">
        <f t="shared" ref="N93" si="85">O93+P93+Q93</f>
        <v>1930</v>
      </c>
      <c r="O93" s="35">
        <f>O94</f>
        <v>1930</v>
      </c>
      <c r="P93" s="35">
        <f t="shared" ref="P93:Q93" si="86">P94</f>
        <v>0</v>
      </c>
      <c r="Q93" s="35">
        <f t="shared" si="86"/>
        <v>0</v>
      </c>
      <c r="R93" s="35">
        <f t="shared" ref="R93" si="87">S93+T93+U93</f>
        <v>1930</v>
      </c>
      <c r="S93" s="35">
        <f>S94</f>
        <v>1930</v>
      </c>
      <c r="T93" s="35">
        <f t="shared" ref="T93:U93" si="88">T94</f>
        <v>0</v>
      </c>
      <c r="U93" s="35">
        <f t="shared" si="88"/>
        <v>0</v>
      </c>
      <c r="V93" s="36">
        <f t="shared" si="72"/>
        <v>1</v>
      </c>
    </row>
    <row r="94" spans="1:101" ht="39.75" customHeight="1">
      <c r="A94" s="18" t="s">
        <v>51</v>
      </c>
      <c r="B94" s="38" t="s">
        <v>197</v>
      </c>
      <c r="C94" s="50" t="s">
        <v>12</v>
      </c>
      <c r="D94" s="50" t="s">
        <v>12</v>
      </c>
      <c r="E94" s="50" t="s">
        <v>12</v>
      </c>
      <c r="F94" s="21">
        <f t="shared" si="81"/>
        <v>1924.5</v>
      </c>
      <c r="G94" s="21">
        <f t="shared" ref="G94:M94" si="89">SUM(G96:G96)</f>
        <v>1924.5</v>
      </c>
      <c r="H94" s="21">
        <f t="shared" si="89"/>
        <v>0</v>
      </c>
      <c r="I94" s="21">
        <f t="shared" si="89"/>
        <v>0</v>
      </c>
      <c r="J94" s="21">
        <f t="shared" si="89"/>
        <v>1924.5</v>
      </c>
      <c r="K94" s="21">
        <f t="shared" si="89"/>
        <v>1924.5</v>
      </c>
      <c r="L94" s="21">
        <f t="shared" si="89"/>
        <v>0</v>
      </c>
      <c r="M94" s="21">
        <f t="shared" si="89"/>
        <v>0</v>
      </c>
      <c r="N94" s="21">
        <f t="shared" ref="N94" si="90">O94+P94+Q94</f>
        <v>1930</v>
      </c>
      <c r="O94" s="21">
        <f>SUM(O96:O96)</f>
        <v>1930</v>
      </c>
      <c r="P94" s="21">
        <f>SUM(P96:P96)</f>
        <v>0</v>
      </c>
      <c r="Q94" s="21">
        <f>SUM(Q96:Q96)</f>
        <v>0</v>
      </c>
      <c r="R94" s="21">
        <f t="shared" ref="R94" si="91">S94+T94+U94</f>
        <v>1930</v>
      </c>
      <c r="S94" s="21">
        <f>SUM(S96)</f>
        <v>1930</v>
      </c>
      <c r="T94" s="21">
        <f t="shared" ref="T94:U94" si="92">SUM(T96)</f>
        <v>0</v>
      </c>
      <c r="U94" s="21">
        <f t="shared" si="92"/>
        <v>0</v>
      </c>
      <c r="V94" s="28">
        <f t="shared" si="72"/>
        <v>1</v>
      </c>
    </row>
    <row r="95" spans="1:101" ht="17.399999999999999">
      <c r="A95" s="29"/>
      <c r="B95" s="49" t="s">
        <v>14</v>
      </c>
      <c r="C95" s="23"/>
      <c r="D95" s="32"/>
      <c r="E95" s="5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8"/>
    </row>
    <row r="96" spans="1:101" ht="68.400000000000006" customHeight="1">
      <c r="A96" s="29"/>
      <c r="B96" s="31" t="s">
        <v>87</v>
      </c>
      <c r="C96" s="26" t="s">
        <v>169</v>
      </c>
      <c r="D96" s="26" t="s">
        <v>53</v>
      </c>
      <c r="E96" s="47" t="s">
        <v>266</v>
      </c>
      <c r="F96" s="21">
        <f t="shared" ref="F96" si="93">G96+H96+I96</f>
        <v>1924.5</v>
      </c>
      <c r="G96" s="57">
        <v>1924.5</v>
      </c>
      <c r="H96" s="57"/>
      <c r="I96" s="57"/>
      <c r="J96" s="21">
        <f>SUM(K96:M96)</f>
        <v>1924.5</v>
      </c>
      <c r="K96" s="57">
        <v>1924.5</v>
      </c>
      <c r="L96" s="57"/>
      <c r="M96" s="57"/>
      <c r="N96" s="21">
        <f t="shared" ref="N96" si="94">O96+P96+Q96</f>
        <v>1930</v>
      </c>
      <c r="O96" s="57">
        <v>1930</v>
      </c>
      <c r="P96" s="57"/>
      <c r="Q96" s="57"/>
      <c r="R96" s="21">
        <f t="shared" ref="R96" si="95">S96+T96+U96</f>
        <v>1930</v>
      </c>
      <c r="S96" s="57">
        <v>1930</v>
      </c>
      <c r="T96" s="57"/>
      <c r="U96" s="57"/>
      <c r="V96" s="28">
        <f t="shared" si="72"/>
        <v>1</v>
      </c>
    </row>
    <row r="97" spans="1:101" s="53" customFormat="1" ht="27" customHeight="1">
      <c r="A97" s="13" t="s">
        <v>54</v>
      </c>
      <c r="B97" s="48" t="s">
        <v>55</v>
      </c>
      <c r="C97" s="15" t="s">
        <v>12</v>
      </c>
      <c r="D97" s="15" t="s">
        <v>12</v>
      </c>
      <c r="E97" s="15" t="s">
        <v>12</v>
      </c>
      <c r="F97" s="35">
        <f t="shared" si="81"/>
        <v>2188680.9</v>
      </c>
      <c r="G97" s="35">
        <f>G98+G103+G108</f>
        <v>281071.8</v>
      </c>
      <c r="H97" s="35">
        <f>H98+H103+H108</f>
        <v>1552701.2</v>
      </c>
      <c r="I97" s="35">
        <f>I98+I103+I108</f>
        <v>354907.9</v>
      </c>
      <c r="J97" s="35">
        <f>K97+L97+M97</f>
        <v>1201572.3999999999</v>
      </c>
      <c r="K97" s="35">
        <f>K98+K103+K108</f>
        <v>132814.1</v>
      </c>
      <c r="L97" s="35">
        <f>L98+L103+L108</f>
        <v>785326.4</v>
      </c>
      <c r="M97" s="35">
        <f>M98+M103+M108</f>
        <v>283431.90000000002</v>
      </c>
      <c r="N97" s="35">
        <f>O97+P97+Q97</f>
        <v>20364.599999999999</v>
      </c>
      <c r="O97" s="35">
        <f>O98+O103+O108</f>
        <v>12814.9</v>
      </c>
      <c r="P97" s="35">
        <f>P98+P103+P108</f>
        <v>0</v>
      </c>
      <c r="Q97" s="35">
        <f>Q98+Q103+Q108</f>
        <v>7549.7</v>
      </c>
      <c r="R97" s="35">
        <f t="shared" ref="R97:R98" si="96">S97+T97+U97</f>
        <v>18535</v>
      </c>
      <c r="S97" s="35">
        <f>S98+S103+S108</f>
        <v>12814.9</v>
      </c>
      <c r="T97" s="35">
        <f>T98+T103+T108</f>
        <v>0</v>
      </c>
      <c r="U97" s="35">
        <f>U98+U103+U108</f>
        <v>5720.1</v>
      </c>
      <c r="V97" s="36">
        <f t="shared" si="72"/>
        <v>0.54900000000000004</v>
      </c>
      <c r="W97" s="83"/>
      <c r="X97" s="84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3"/>
      <c r="BG97" s="83"/>
      <c r="BH97" s="83"/>
      <c r="BI97" s="83"/>
      <c r="BJ97" s="83"/>
      <c r="BK97" s="83"/>
      <c r="BL97" s="83"/>
      <c r="BM97" s="83"/>
      <c r="BN97" s="83"/>
      <c r="BO97" s="83"/>
      <c r="BP97" s="83"/>
      <c r="BQ97" s="83"/>
      <c r="BR97" s="83"/>
      <c r="BS97" s="83"/>
      <c r="BT97" s="83"/>
      <c r="BU97" s="83"/>
      <c r="BV97" s="83"/>
      <c r="BW97" s="83"/>
      <c r="BX97" s="83"/>
      <c r="BY97" s="83"/>
      <c r="BZ97" s="83"/>
      <c r="CA97" s="83"/>
      <c r="CB97" s="83"/>
      <c r="CC97" s="83"/>
      <c r="CD97" s="83"/>
      <c r="CE97" s="83"/>
      <c r="CF97" s="83"/>
      <c r="CG97" s="83"/>
      <c r="CH97" s="83"/>
      <c r="CI97" s="83"/>
      <c r="CJ97" s="83"/>
      <c r="CK97" s="83"/>
      <c r="CL97" s="83"/>
      <c r="CM97" s="83"/>
      <c r="CN97" s="83"/>
      <c r="CO97" s="83"/>
      <c r="CP97" s="83"/>
      <c r="CQ97" s="83"/>
      <c r="CR97" s="83"/>
      <c r="CS97" s="83"/>
      <c r="CT97" s="83"/>
      <c r="CU97" s="83"/>
      <c r="CV97" s="83"/>
      <c r="CW97" s="83"/>
    </row>
    <row r="98" spans="1:101" ht="41.25" customHeight="1">
      <c r="A98" s="7" t="s">
        <v>56</v>
      </c>
      <c r="B98" s="19" t="s">
        <v>57</v>
      </c>
      <c r="C98" s="27" t="s">
        <v>12</v>
      </c>
      <c r="D98" s="27" t="s">
        <v>12</v>
      </c>
      <c r="E98" s="27" t="s">
        <v>12</v>
      </c>
      <c r="F98" s="21">
        <f t="shared" si="81"/>
        <v>505695.9</v>
      </c>
      <c r="G98" s="21">
        <f>SUM(G100:G102)</f>
        <v>12387.4</v>
      </c>
      <c r="H98" s="21">
        <f t="shared" ref="H98:I98" si="97">SUM(H100:H102)</f>
        <v>415734.2</v>
      </c>
      <c r="I98" s="21">
        <f t="shared" si="97"/>
        <v>77574.3</v>
      </c>
      <c r="J98" s="21">
        <f t="shared" ref="J98:J102" si="98">K98+L98+M98</f>
        <v>195049.2</v>
      </c>
      <c r="K98" s="21">
        <f>SUM(K100:K102)</f>
        <v>4365.1000000000004</v>
      </c>
      <c r="L98" s="21">
        <f t="shared" ref="L98:M98" si="99">SUM(L100:L102)</f>
        <v>168015.5</v>
      </c>
      <c r="M98" s="21">
        <f t="shared" si="99"/>
        <v>22668.6</v>
      </c>
      <c r="N98" s="21">
        <f t="shared" ref="N98" si="100">O98+P98+Q98</f>
        <v>5655.5</v>
      </c>
      <c r="O98" s="21">
        <f>SUM(O100:O102)</f>
        <v>0</v>
      </c>
      <c r="P98" s="21">
        <f>SUM(P100:P102)</f>
        <v>0</v>
      </c>
      <c r="Q98" s="21">
        <f>SUM(Q100:Q102)</f>
        <v>5655.5</v>
      </c>
      <c r="R98" s="21">
        <f t="shared" si="96"/>
        <v>5325.9</v>
      </c>
      <c r="S98" s="21">
        <f>SUM(S100:S102)</f>
        <v>0</v>
      </c>
      <c r="T98" s="21">
        <f t="shared" ref="T98:U98" si="101">SUM(T100:T102)</f>
        <v>0</v>
      </c>
      <c r="U98" s="21">
        <f t="shared" si="101"/>
        <v>5325.9</v>
      </c>
      <c r="V98" s="28">
        <f t="shared" si="72"/>
        <v>0.38600000000000001</v>
      </c>
      <c r="X98" s="85"/>
      <c r="Y98" s="85"/>
    </row>
    <row r="99" spans="1:101" ht="17.399999999999999">
      <c r="A99" s="10"/>
      <c r="B99" s="22" t="s">
        <v>14</v>
      </c>
      <c r="C99" s="45"/>
      <c r="D99" s="45"/>
      <c r="E99" s="45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8"/>
    </row>
    <row r="100" spans="1:101" ht="70.8" customHeight="1">
      <c r="A100" s="10"/>
      <c r="B100" s="52" t="s">
        <v>248</v>
      </c>
      <c r="C100" s="63" t="s">
        <v>151</v>
      </c>
      <c r="D100" s="64" t="s">
        <v>16</v>
      </c>
      <c r="E100" s="63" t="s">
        <v>247</v>
      </c>
      <c r="F100" s="21">
        <f t="shared" si="81"/>
        <v>114100.1</v>
      </c>
      <c r="G100" s="57">
        <v>930.6</v>
      </c>
      <c r="H100" s="57">
        <v>92125.1</v>
      </c>
      <c r="I100" s="57">
        <v>21044.400000000001</v>
      </c>
      <c r="J100" s="21">
        <f>SUM(K100:M100)</f>
        <v>45865.1</v>
      </c>
      <c r="K100" s="57">
        <v>403.14</v>
      </c>
      <c r="L100" s="57">
        <v>39911.14</v>
      </c>
      <c r="M100" s="57">
        <v>5550.8</v>
      </c>
      <c r="N100" s="21">
        <f t="shared" ref="N100:N103" si="102">O100+P100+Q100</f>
        <v>0</v>
      </c>
      <c r="O100" s="57"/>
      <c r="P100" s="21"/>
      <c r="Q100" s="21"/>
      <c r="R100" s="21">
        <f t="shared" ref="R100:R103" si="103">S100+T100+U100</f>
        <v>0</v>
      </c>
      <c r="S100" s="21"/>
      <c r="T100" s="21"/>
      <c r="U100" s="21"/>
      <c r="V100" s="28">
        <f t="shared" si="72"/>
        <v>0.40200000000000002</v>
      </c>
    </row>
    <row r="101" spans="1:101" ht="74.25" customHeight="1">
      <c r="A101" s="29"/>
      <c r="B101" s="31" t="s">
        <v>58</v>
      </c>
      <c r="C101" s="25" t="s">
        <v>151</v>
      </c>
      <c r="D101" s="26" t="s">
        <v>16</v>
      </c>
      <c r="E101" s="25" t="s">
        <v>110</v>
      </c>
      <c r="F101" s="21">
        <f t="shared" si="81"/>
        <v>390147.6</v>
      </c>
      <c r="G101" s="57">
        <v>10008.6</v>
      </c>
      <c r="H101" s="57">
        <v>323609.09999999998</v>
      </c>
      <c r="I101" s="57">
        <v>56529.9</v>
      </c>
      <c r="J101" s="21">
        <f t="shared" si="98"/>
        <v>149184.20000000001</v>
      </c>
      <c r="K101" s="57">
        <v>3961.99</v>
      </c>
      <c r="L101" s="57">
        <v>128104.4</v>
      </c>
      <c r="M101" s="57">
        <v>17117.8</v>
      </c>
      <c r="N101" s="21">
        <f t="shared" si="102"/>
        <v>5655.5</v>
      </c>
      <c r="O101" s="57">
        <v>0</v>
      </c>
      <c r="P101" s="57">
        <v>0</v>
      </c>
      <c r="Q101" s="57">
        <v>5655.5</v>
      </c>
      <c r="R101" s="21">
        <f t="shared" si="103"/>
        <v>5325.9</v>
      </c>
      <c r="S101" s="21"/>
      <c r="T101" s="21"/>
      <c r="U101" s="57">
        <v>5325.9</v>
      </c>
      <c r="V101" s="28">
        <f t="shared" si="72"/>
        <v>0.38200000000000001</v>
      </c>
      <c r="X101" s="102"/>
    </row>
    <row r="102" spans="1:101" ht="74.25" customHeight="1">
      <c r="A102" s="29"/>
      <c r="B102" s="31" t="s">
        <v>319</v>
      </c>
      <c r="C102" s="25" t="s">
        <v>151</v>
      </c>
      <c r="D102" s="93" t="s">
        <v>16</v>
      </c>
      <c r="E102" s="25" t="s">
        <v>318</v>
      </c>
      <c r="F102" s="21">
        <f t="shared" si="81"/>
        <v>1448.2</v>
      </c>
      <c r="G102" s="57">
        <v>1448.2</v>
      </c>
      <c r="H102" s="57"/>
      <c r="I102" s="57"/>
      <c r="J102" s="21">
        <f t="shared" si="98"/>
        <v>0</v>
      </c>
      <c r="K102" s="57"/>
      <c r="L102" s="57"/>
      <c r="M102" s="57"/>
      <c r="N102" s="21">
        <f t="shared" si="102"/>
        <v>0</v>
      </c>
      <c r="O102" s="57"/>
      <c r="P102" s="57"/>
      <c r="Q102" s="57"/>
      <c r="R102" s="21">
        <f t="shared" si="103"/>
        <v>0</v>
      </c>
      <c r="S102" s="21"/>
      <c r="T102" s="21"/>
      <c r="U102" s="57"/>
      <c r="V102" s="28">
        <f t="shared" si="72"/>
        <v>0</v>
      </c>
      <c r="X102" s="102"/>
    </row>
    <row r="103" spans="1:101" ht="50.4">
      <c r="A103" s="18" t="s">
        <v>59</v>
      </c>
      <c r="B103" s="19" t="s">
        <v>137</v>
      </c>
      <c r="C103" s="20" t="s">
        <v>12</v>
      </c>
      <c r="D103" s="27" t="s">
        <v>12</v>
      </c>
      <c r="E103" s="20" t="s">
        <v>12</v>
      </c>
      <c r="F103" s="21">
        <f>G103+H103+I103</f>
        <v>1616479.6</v>
      </c>
      <c r="G103" s="21">
        <f>SUM(G105:G107)</f>
        <v>254634.6</v>
      </c>
      <c r="H103" s="21">
        <f>SUM(H105:H107)</f>
        <v>1087036.2</v>
      </c>
      <c r="I103" s="21">
        <v>274808.8</v>
      </c>
      <c r="J103" s="21">
        <f>K103+L103+M103</f>
        <v>954050.6</v>
      </c>
      <c r="K103" s="21">
        <f>SUM(K105:K107)</f>
        <v>125812.8</v>
      </c>
      <c r="L103" s="21">
        <f>SUM(L105:L107)</f>
        <v>568362.30000000005</v>
      </c>
      <c r="M103" s="21">
        <v>259875.5</v>
      </c>
      <c r="N103" s="21">
        <f t="shared" si="102"/>
        <v>1500</v>
      </c>
      <c r="O103" s="21">
        <f>SUM(O105:O106)</f>
        <v>0</v>
      </c>
      <c r="P103" s="21">
        <f t="shared" ref="P103:Q103" si="104">SUM(P105:P106)</f>
        <v>0</v>
      </c>
      <c r="Q103" s="21">
        <f t="shared" si="104"/>
        <v>1500</v>
      </c>
      <c r="R103" s="21">
        <f t="shared" si="103"/>
        <v>0</v>
      </c>
      <c r="S103" s="21">
        <f>SUM(S105:S106)</f>
        <v>0</v>
      </c>
      <c r="T103" s="21">
        <f t="shared" ref="T103:U103" si="105">SUM(T105:T106)</f>
        <v>0</v>
      </c>
      <c r="U103" s="21">
        <f t="shared" si="105"/>
        <v>0</v>
      </c>
      <c r="V103" s="28">
        <f t="shared" si="72"/>
        <v>0.59</v>
      </c>
      <c r="X103" s="84"/>
    </row>
    <row r="104" spans="1:101" ht="17.399999999999999">
      <c r="A104" s="18"/>
      <c r="B104" s="49" t="s">
        <v>14</v>
      </c>
      <c r="C104" s="50"/>
      <c r="D104" s="50"/>
      <c r="E104" s="50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8"/>
    </row>
    <row r="105" spans="1:101" ht="74.400000000000006" customHeight="1">
      <c r="A105" s="18"/>
      <c r="B105" s="52" t="s">
        <v>250</v>
      </c>
      <c r="C105" s="93" t="s">
        <v>151</v>
      </c>
      <c r="D105" s="93" t="s">
        <v>16</v>
      </c>
      <c r="E105" s="25" t="s">
        <v>249</v>
      </c>
      <c r="F105" s="21">
        <f t="shared" si="81"/>
        <v>1087036.2</v>
      </c>
      <c r="G105" s="21"/>
      <c r="H105" s="57">
        <v>1087036.2</v>
      </c>
      <c r="I105" s="21"/>
      <c r="J105" s="21">
        <f>SUM(K105:M105)</f>
        <v>568362.30000000005</v>
      </c>
      <c r="K105" s="21"/>
      <c r="L105" s="57">
        <v>568362.27</v>
      </c>
      <c r="M105" s="21"/>
      <c r="N105" s="21">
        <f t="shared" ref="N105:N108" si="106">O105+P105+Q105</f>
        <v>0</v>
      </c>
      <c r="O105" s="21"/>
      <c r="P105" s="21"/>
      <c r="Q105" s="21"/>
      <c r="R105" s="21">
        <f t="shared" ref="R105:R108" si="107">S105+T105+U105</f>
        <v>0</v>
      </c>
      <c r="S105" s="21"/>
      <c r="T105" s="21"/>
      <c r="U105" s="21"/>
      <c r="V105" s="28">
        <f t="shared" si="72"/>
        <v>0.52300000000000002</v>
      </c>
      <c r="W105" s="85">
        <f>SUM(F105:F106)</f>
        <v>1315883.5</v>
      </c>
      <c r="X105" s="85">
        <f>SUM(J105:J106)</f>
        <v>696943.7</v>
      </c>
      <c r="Y105" s="83">
        <f>X105/W105*100</f>
        <v>52.963936397105101</v>
      </c>
    </row>
    <row r="106" spans="1:101" ht="76.5" customHeight="1">
      <c r="A106" s="18"/>
      <c r="B106" s="75" t="s">
        <v>86</v>
      </c>
      <c r="C106" s="25" t="s">
        <v>151</v>
      </c>
      <c r="D106" s="26" t="s">
        <v>16</v>
      </c>
      <c r="E106" s="25" t="s">
        <v>122</v>
      </c>
      <c r="F106" s="21">
        <f t="shared" si="81"/>
        <v>228847.3</v>
      </c>
      <c r="G106" s="57">
        <v>226078.67</v>
      </c>
      <c r="H106" s="57"/>
      <c r="I106" s="57">
        <v>2768.6</v>
      </c>
      <c r="J106" s="21">
        <f t="shared" ref="J106:J107" si="108">K106+L106+M106</f>
        <v>128581.4</v>
      </c>
      <c r="K106" s="57">
        <v>125812.81</v>
      </c>
      <c r="L106" s="21">
        <f t="shared" ref="L106" si="109">L109</f>
        <v>0</v>
      </c>
      <c r="M106" s="21">
        <v>2768.6</v>
      </c>
      <c r="N106" s="21">
        <f t="shared" si="106"/>
        <v>1500</v>
      </c>
      <c r="O106" s="57"/>
      <c r="P106" s="57"/>
      <c r="Q106" s="57">
        <v>1500</v>
      </c>
      <c r="R106" s="21">
        <f t="shared" si="107"/>
        <v>0</v>
      </c>
      <c r="S106" s="57"/>
      <c r="T106" s="57"/>
      <c r="U106" s="57"/>
      <c r="V106" s="28">
        <f t="shared" si="72"/>
        <v>0.56200000000000006</v>
      </c>
    </row>
    <row r="107" spans="1:101" ht="76.5" customHeight="1">
      <c r="A107" s="18"/>
      <c r="B107" s="31" t="s">
        <v>273</v>
      </c>
      <c r="C107" s="25">
        <v>821</v>
      </c>
      <c r="D107" s="26" t="s">
        <v>16</v>
      </c>
      <c r="E107" s="25" t="s">
        <v>274</v>
      </c>
      <c r="F107" s="21">
        <f t="shared" si="81"/>
        <v>28555.9</v>
      </c>
      <c r="G107" s="57">
        <v>28555.9</v>
      </c>
      <c r="H107" s="57"/>
      <c r="I107" s="57"/>
      <c r="J107" s="21">
        <f t="shared" si="108"/>
        <v>0</v>
      </c>
      <c r="K107" s="21"/>
      <c r="L107" s="21"/>
      <c r="M107" s="21"/>
      <c r="N107" s="21">
        <f t="shared" si="106"/>
        <v>0</v>
      </c>
      <c r="O107" s="57"/>
      <c r="P107" s="57"/>
      <c r="Q107" s="57"/>
      <c r="R107" s="21">
        <f t="shared" si="107"/>
        <v>0</v>
      </c>
      <c r="S107" s="57"/>
      <c r="T107" s="57"/>
      <c r="U107" s="57"/>
      <c r="V107" s="28">
        <f t="shared" si="72"/>
        <v>0</v>
      </c>
    </row>
    <row r="108" spans="1:101" ht="26.4" customHeight="1">
      <c r="A108" s="18" t="s">
        <v>136</v>
      </c>
      <c r="B108" s="38" t="s">
        <v>191</v>
      </c>
      <c r="C108" s="50" t="s">
        <v>12</v>
      </c>
      <c r="D108" s="50" t="s">
        <v>12</v>
      </c>
      <c r="E108" s="50" t="s">
        <v>12</v>
      </c>
      <c r="F108" s="21">
        <f>G108+H108+I108</f>
        <v>66505.399999999994</v>
      </c>
      <c r="G108" s="21">
        <f>G110+G111</f>
        <v>14049.8</v>
      </c>
      <c r="H108" s="21">
        <f t="shared" ref="H108:I108" si="110">H110+H111</f>
        <v>49930.8</v>
      </c>
      <c r="I108" s="21">
        <f t="shared" si="110"/>
        <v>2524.8000000000002</v>
      </c>
      <c r="J108" s="21">
        <f>K108+L108+M108</f>
        <v>52472.6</v>
      </c>
      <c r="K108" s="21">
        <f>K110+K111</f>
        <v>2636.2</v>
      </c>
      <c r="L108" s="21">
        <f t="shared" ref="L108:M108" si="111">L110+L111</f>
        <v>48948.6</v>
      </c>
      <c r="M108" s="21">
        <f t="shared" si="111"/>
        <v>887.8</v>
      </c>
      <c r="N108" s="21">
        <f t="shared" si="106"/>
        <v>13209.1</v>
      </c>
      <c r="O108" s="21">
        <f>O110+O111</f>
        <v>12814.9</v>
      </c>
      <c r="P108" s="21">
        <f t="shared" ref="P108:Q108" si="112">P110+P111</f>
        <v>0</v>
      </c>
      <c r="Q108" s="21">
        <f t="shared" si="112"/>
        <v>394.2</v>
      </c>
      <c r="R108" s="21">
        <f t="shared" si="107"/>
        <v>13209.1</v>
      </c>
      <c r="S108" s="21">
        <f>S110+S111</f>
        <v>12814.9</v>
      </c>
      <c r="T108" s="21">
        <f t="shared" ref="T108:U108" si="113">T110+T111</f>
        <v>0</v>
      </c>
      <c r="U108" s="21">
        <f t="shared" si="113"/>
        <v>394.2</v>
      </c>
      <c r="V108" s="28">
        <f t="shared" si="72"/>
        <v>0.78900000000000003</v>
      </c>
    </row>
    <row r="109" spans="1:101" ht="18">
      <c r="A109" s="29"/>
      <c r="B109" s="49" t="s">
        <v>14</v>
      </c>
      <c r="C109" s="23"/>
      <c r="D109" s="32"/>
      <c r="E109" s="23"/>
      <c r="F109" s="21"/>
      <c r="G109" s="57"/>
      <c r="H109" s="57"/>
      <c r="I109" s="57"/>
      <c r="J109" s="21"/>
      <c r="K109" s="21"/>
      <c r="L109" s="57"/>
      <c r="M109" s="57"/>
      <c r="N109" s="21"/>
      <c r="O109" s="57"/>
      <c r="P109" s="57"/>
      <c r="Q109" s="57"/>
      <c r="R109" s="21"/>
      <c r="S109" s="57"/>
      <c r="T109" s="57"/>
      <c r="U109" s="57"/>
      <c r="V109" s="28"/>
    </row>
    <row r="110" spans="1:101" ht="105" customHeight="1">
      <c r="A110" s="29"/>
      <c r="B110" s="31" t="s">
        <v>357</v>
      </c>
      <c r="C110" s="25" t="s">
        <v>170</v>
      </c>
      <c r="D110" s="26" t="s">
        <v>64</v>
      </c>
      <c r="E110" s="63" t="s">
        <v>277</v>
      </c>
      <c r="F110" s="21">
        <f>G110+H110+I110</f>
        <v>15030.4</v>
      </c>
      <c r="G110" s="57">
        <v>12814.9</v>
      </c>
      <c r="H110" s="57"/>
      <c r="I110" s="57">
        <v>2215.5</v>
      </c>
      <c r="J110" s="21">
        <f>K110+L110+M110</f>
        <v>2010.2</v>
      </c>
      <c r="K110" s="57">
        <v>1425.56</v>
      </c>
      <c r="L110" s="21"/>
      <c r="M110" s="57">
        <v>584.6</v>
      </c>
      <c r="N110" s="21">
        <f t="shared" ref="N110:N111" si="114">O110+P110+Q110</f>
        <v>13209.1</v>
      </c>
      <c r="O110" s="57">
        <v>12814.9</v>
      </c>
      <c r="P110" s="57"/>
      <c r="Q110" s="57">
        <v>394.2</v>
      </c>
      <c r="R110" s="21">
        <f t="shared" ref="R110:R111" si="115">S110+T110+U110</f>
        <v>13209.1</v>
      </c>
      <c r="S110" s="57">
        <v>12814.9</v>
      </c>
      <c r="T110" s="57"/>
      <c r="U110" s="57">
        <v>394.2</v>
      </c>
      <c r="V110" s="28">
        <f t="shared" si="72"/>
        <v>0.13400000000000001</v>
      </c>
    </row>
    <row r="111" spans="1:101" ht="101.25" customHeight="1">
      <c r="A111" s="29"/>
      <c r="B111" s="31" t="s">
        <v>230</v>
      </c>
      <c r="C111" s="25" t="s">
        <v>170</v>
      </c>
      <c r="D111" s="26" t="s">
        <v>64</v>
      </c>
      <c r="E111" s="25" t="s">
        <v>229</v>
      </c>
      <c r="F111" s="21">
        <f t="shared" si="81"/>
        <v>51475</v>
      </c>
      <c r="G111" s="57">
        <v>1234.94</v>
      </c>
      <c r="H111" s="57">
        <v>49930.8</v>
      </c>
      <c r="I111" s="57">
        <v>309.3</v>
      </c>
      <c r="J111" s="21">
        <f>K111+L111+M111</f>
        <v>50462.400000000001</v>
      </c>
      <c r="K111" s="57">
        <v>1210.5999999999999</v>
      </c>
      <c r="L111" s="57">
        <v>48948.62</v>
      </c>
      <c r="M111" s="57">
        <v>303.2</v>
      </c>
      <c r="N111" s="21">
        <f t="shared" si="114"/>
        <v>0</v>
      </c>
      <c r="O111" s="57"/>
      <c r="P111" s="57">
        <v>0</v>
      </c>
      <c r="Q111" s="57"/>
      <c r="R111" s="21">
        <f t="shared" si="115"/>
        <v>0</v>
      </c>
      <c r="S111" s="57"/>
      <c r="T111" s="57"/>
      <c r="U111" s="57"/>
      <c r="V111" s="28">
        <f t="shared" si="72"/>
        <v>0.98</v>
      </c>
    </row>
    <row r="112" spans="1:101" s="53" customFormat="1" ht="21" customHeight="1">
      <c r="A112" s="13" t="s">
        <v>60</v>
      </c>
      <c r="B112" s="14" t="s">
        <v>61</v>
      </c>
      <c r="C112" s="15" t="s">
        <v>12</v>
      </c>
      <c r="D112" s="15" t="s">
        <v>12</v>
      </c>
      <c r="E112" s="15" t="s">
        <v>12</v>
      </c>
      <c r="F112" s="35">
        <f t="shared" si="81"/>
        <v>978360.8</v>
      </c>
      <c r="G112" s="35">
        <f>G113+G116+G120+G124</f>
        <v>722189.3</v>
      </c>
      <c r="H112" s="35">
        <f>H113+H116+H120+H124</f>
        <v>222630.5</v>
      </c>
      <c r="I112" s="35">
        <f>I113+I116+I120+I124</f>
        <v>33541</v>
      </c>
      <c r="J112" s="35">
        <f>K112+L112+M112</f>
        <v>84896.3</v>
      </c>
      <c r="K112" s="35">
        <f>K113+K116+K120+K124</f>
        <v>44837.4</v>
      </c>
      <c r="L112" s="35">
        <f>L113+L116+L120+L124</f>
        <v>25113.1</v>
      </c>
      <c r="M112" s="35">
        <f>M113+M116+M120+M124</f>
        <v>14945.8</v>
      </c>
      <c r="N112" s="35">
        <f t="shared" ref="N112" si="116">O112+P112+Q112</f>
        <v>1076017.3</v>
      </c>
      <c r="O112" s="35">
        <f>O113+O116+O120+O124</f>
        <v>1049504.8</v>
      </c>
      <c r="P112" s="35">
        <f>P113+P116+P120+P124</f>
        <v>26512.5</v>
      </c>
      <c r="Q112" s="35">
        <f>Q113+Q116+Q120+Q124</f>
        <v>0</v>
      </c>
      <c r="R112" s="35">
        <f t="shared" ref="R112" si="117">S112+T112+U112</f>
        <v>966336.9</v>
      </c>
      <c r="S112" s="35">
        <f>S113+S116+S120+S124</f>
        <v>932076.4</v>
      </c>
      <c r="T112" s="35">
        <f>T113+T116+T120+T124</f>
        <v>34260.5</v>
      </c>
      <c r="U112" s="35">
        <f>U113+U116+U120+U124</f>
        <v>0</v>
      </c>
      <c r="V112" s="36">
        <f t="shared" si="72"/>
        <v>8.6999999999999994E-2</v>
      </c>
      <c r="W112" s="83"/>
      <c r="X112" s="85"/>
      <c r="Y112" s="83"/>
      <c r="Z112" s="83"/>
      <c r="AA112" s="83"/>
      <c r="AB112" s="83"/>
      <c r="AC112" s="83"/>
      <c r="AD112" s="83"/>
      <c r="AE112" s="83"/>
      <c r="AF112" s="83"/>
      <c r="AG112" s="83"/>
      <c r="AH112" s="83"/>
      <c r="AI112" s="83"/>
      <c r="AJ112" s="83"/>
      <c r="AK112" s="83"/>
      <c r="AL112" s="83"/>
      <c r="AM112" s="83"/>
      <c r="AN112" s="83"/>
      <c r="AO112" s="83"/>
      <c r="AP112" s="83"/>
      <c r="AQ112" s="83"/>
      <c r="AR112" s="83"/>
      <c r="AS112" s="83"/>
      <c r="AT112" s="83"/>
      <c r="AU112" s="83"/>
      <c r="AV112" s="83"/>
      <c r="AW112" s="83"/>
      <c r="AX112" s="83"/>
      <c r="AY112" s="83"/>
      <c r="AZ112" s="83"/>
      <c r="BA112" s="83"/>
      <c r="BB112" s="83"/>
      <c r="BC112" s="83"/>
      <c r="BD112" s="83"/>
      <c r="BE112" s="83"/>
      <c r="BF112" s="83"/>
      <c r="BG112" s="83"/>
      <c r="BH112" s="83"/>
      <c r="BI112" s="83"/>
      <c r="BJ112" s="83"/>
      <c r="BK112" s="83"/>
      <c r="BL112" s="83"/>
      <c r="BM112" s="83"/>
      <c r="BN112" s="83"/>
      <c r="BO112" s="83"/>
      <c r="BP112" s="83"/>
      <c r="BQ112" s="83"/>
      <c r="BR112" s="83"/>
      <c r="BS112" s="83"/>
      <c r="BT112" s="83"/>
      <c r="BU112" s="83"/>
      <c r="BV112" s="83"/>
      <c r="BW112" s="83"/>
      <c r="BX112" s="83"/>
      <c r="BY112" s="83"/>
      <c r="BZ112" s="83"/>
      <c r="CA112" s="83"/>
      <c r="CB112" s="83"/>
      <c r="CC112" s="83"/>
      <c r="CD112" s="83"/>
      <c r="CE112" s="83"/>
      <c r="CF112" s="83"/>
      <c r="CG112" s="83"/>
      <c r="CH112" s="83"/>
      <c r="CI112" s="83"/>
      <c r="CJ112" s="83"/>
      <c r="CK112" s="83"/>
      <c r="CL112" s="83"/>
      <c r="CM112" s="83"/>
      <c r="CN112" s="83"/>
      <c r="CO112" s="83"/>
      <c r="CP112" s="83"/>
      <c r="CQ112" s="83"/>
      <c r="CR112" s="83"/>
      <c r="CS112" s="83"/>
      <c r="CT112" s="83"/>
      <c r="CU112" s="83"/>
      <c r="CV112" s="83"/>
      <c r="CW112" s="83"/>
    </row>
    <row r="113" spans="1:101" ht="37.5" customHeight="1">
      <c r="A113" s="18" t="s">
        <v>62</v>
      </c>
      <c r="B113" s="38" t="s">
        <v>171</v>
      </c>
      <c r="C113" s="20" t="s">
        <v>12</v>
      </c>
      <c r="D113" s="20" t="s">
        <v>12</v>
      </c>
      <c r="E113" s="20" t="s">
        <v>12</v>
      </c>
      <c r="F113" s="21">
        <f t="shared" ref="F113:F162" si="118">G113+H113+I113</f>
        <v>13367.1</v>
      </c>
      <c r="G113" s="21">
        <f>G115</f>
        <v>0</v>
      </c>
      <c r="H113" s="21">
        <f t="shared" ref="H113:I113" si="119">H115</f>
        <v>13367.1</v>
      </c>
      <c r="I113" s="21">
        <f t="shared" si="119"/>
        <v>0</v>
      </c>
      <c r="J113" s="21">
        <f t="shared" ref="J113" si="120">K113+L113+M113</f>
        <v>11387.8</v>
      </c>
      <c r="K113" s="21">
        <f>K115</f>
        <v>0</v>
      </c>
      <c r="L113" s="21">
        <f>L115</f>
        <v>11387.8</v>
      </c>
      <c r="M113" s="21">
        <f t="shared" ref="M113" si="121">+M115</f>
        <v>0</v>
      </c>
      <c r="N113" s="21">
        <f t="shared" ref="N113" si="122">O113+P113+Q113</f>
        <v>0</v>
      </c>
      <c r="O113" s="21">
        <f>O115</f>
        <v>0</v>
      </c>
      <c r="P113" s="21">
        <f t="shared" ref="P113:Q113" si="123">P115</f>
        <v>0</v>
      </c>
      <c r="Q113" s="21">
        <f t="shared" si="123"/>
        <v>0</v>
      </c>
      <c r="R113" s="21">
        <f t="shared" ref="R113" si="124">S113+T113+U113</f>
        <v>0</v>
      </c>
      <c r="S113" s="21">
        <f>S115</f>
        <v>0</v>
      </c>
      <c r="T113" s="21">
        <f t="shared" ref="T113:U113" si="125">T115</f>
        <v>0</v>
      </c>
      <c r="U113" s="21">
        <f t="shared" si="125"/>
        <v>0</v>
      </c>
      <c r="V113" s="28">
        <f t="shared" si="72"/>
        <v>0.85199999999999998</v>
      </c>
    </row>
    <row r="114" spans="1:101" ht="21" customHeight="1">
      <c r="A114" s="29"/>
      <c r="B114" s="30" t="s">
        <v>14</v>
      </c>
      <c r="C114" s="23"/>
      <c r="D114" s="23"/>
      <c r="E114" s="23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8"/>
    </row>
    <row r="115" spans="1:101" ht="119.4" customHeight="1">
      <c r="A115" s="29"/>
      <c r="B115" s="31" t="s">
        <v>231</v>
      </c>
      <c r="C115" s="25" t="s">
        <v>208</v>
      </c>
      <c r="D115" s="26" t="s">
        <v>65</v>
      </c>
      <c r="E115" s="63" t="s">
        <v>232</v>
      </c>
      <c r="F115" s="21">
        <f t="shared" si="118"/>
        <v>13367.1</v>
      </c>
      <c r="G115" s="57">
        <v>0</v>
      </c>
      <c r="H115" s="57">
        <v>13367.1</v>
      </c>
      <c r="I115" s="21"/>
      <c r="J115" s="21">
        <f t="shared" ref="J115" si="126">K115+L115+M115</f>
        <v>11387.8</v>
      </c>
      <c r="K115" s="57">
        <v>0</v>
      </c>
      <c r="L115" s="57">
        <v>11387.8</v>
      </c>
      <c r="M115" s="21"/>
      <c r="N115" s="21">
        <f t="shared" ref="N115:N116" si="127">O115+P115+Q115</f>
        <v>0</v>
      </c>
      <c r="O115" s="21"/>
      <c r="P115" s="57">
        <v>0</v>
      </c>
      <c r="Q115" s="21"/>
      <c r="R115" s="21">
        <f t="shared" ref="R115:R116" si="128">S115+T115+U115</f>
        <v>0</v>
      </c>
      <c r="S115" s="21"/>
      <c r="T115" s="57"/>
      <c r="U115" s="57"/>
      <c r="V115" s="28">
        <f t="shared" si="72"/>
        <v>0.85199999999999998</v>
      </c>
    </row>
    <row r="116" spans="1:101" s="5" customFormat="1" ht="24.6" customHeight="1">
      <c r="A116" s="18" t="s">
        <v>63</v>
      </c>
      <c r="B116" s="38" t="s">
        <v>112</v>
      </c>
      <c r="C116" s="50" t="s">
        <v>12</v>
      </c>
      <c r="D116" s="6" t="s">
        <v>12</v>
      </c>
      <c r="E116" s="50" t="s">
        <v>12</v>
      </c>
      <c r="F116" s="21">
        <f t="shared" si="118"/>
        <v>328051</v>
      </c>
      <c r="G116" s="21">
        <f>G118+G119</f>
        <v>100623</v>
      </c>
      <c r="H116" s="21">
        <f t="shared" ref="H116:I116" si="129">H118+H119</f>
        <v>193887</v>
      </c>
      <c r="I116" s="21">
        <f t="shared" si="129"/>
        <v>33541</v>
      </c>
      <c r="J116" s="21">
        <f>K116+L116+M116</f>
        <v>59783.199999999997</v>
      </c>
      <c r="K116" s="21">
        <f>K118+K119</f>
        <v>44837.4</v>
      </c>
      <c r="L116" s="21">
        <f t="shared" ref="L116:M116" si="130">L118+L119</f>
        <v>0</v>
      </c>
      <c r="M116" s="21">
        <f t="shared" si="130"/>
        <v>14945.8</v>
      </c>
      <c r="N116" s="21">
        <f t="shared" si="127"/>
        <v>0</v>
      </c>
      <c r="O116" s="21">
        <f>O118+O119</f>
        <v>0</v>
      </c>
      <c r="P116" s="21">
        <f t="shared" ref="P116:Q116" si="131">P118+P119</f>
        <v>0</v>
      </c>
      <c r="Q116" s="21">
        <f t="shared" si="131"/>
        <v>0</v>
      </c>
      <c r="R116" s="21">
        <f t="shared" si="128"/>
        <v>0</v>
      </c>
      <c r="S116" s="21">
        <f>S118+S119</f>
        <v>0</v>
      </c>
      <c r="T116" s="21">
        <f t="shared" ref="T116:U116" si="132">T118+T119</f>
        <v>0</v>
      </c>
      <c r="U116" s="21">
        <f t="shared" si="132"/>
        <v>0</v>
      </c>
      <c r="V116" s="28">
        <f t="shared" si="72"/>
        <v>0.182</v>
      </c>
      <c r="W116" s="83"/>
      <c r="X116" s="83"/>
      <c r="Y116" s="83"/>
      <c r="Z116" s="83"/>
      <c r="AA116" s="83"/>
      <c r="AB116" s="83"/>
      <c r="AC116" s="83"/>
      <c r="AD116" s="83"/>
      <c r="AE116" s="83"/>
      <c r="AF116" s="83"/>
      <c r="AG116" s="83"/>
      <c r="AH116" s="83"/>
      <c r="AI116" s="83"/>
      <c r="AJ116" s="83"/>
      <c r="AK116" s="83"/>
      <c r="AL116" s="83"/>
      <c r="AM116" s="83"/>
      <c r="AN116" s="83"/>
      <c r="AO116" s="83"/>
      <c r="AP116" s="83"/>
      <c r="AQ116" s="83"/>
      <c r="AR116" s="83"/>
      <c r="AS116" s="83"/>
      <c r="AT116" s="83"/>
      <c r="AU116" s="83"/>
      <c r="AV116" s="83"/>
      <c r="AW116" s="83"/>
      <c r="AX116" s="83"/>
      <c r="AY116" s="83"/>
      <c r="AZ116" s="83"/>
      <c r="BA116" s="83"/>
      <c r="BB116" s="83"/>
      <c r="BC116" s="83"/>
      <c r="BD116" s="83"/>
      <c r="BE116" s="83"/>
      <c r="BF116" s="83"/>
      <c r="BG116" s="83"/>
      <c r="BH116" s="83"/>
      <c r="BI116" s="83"/>
      <c r="BJ116" s="83"/>
      <c r="BK116" s="83"/>
      <c r="BL116" s="83"/>
      <c r="BM116" s="83"/>
      <c r="BN116" s="83"/>
      <c r="BO116" s="83"/>
      <c r="BP116" s="83"/>
      <c r="BQ116" s="83"/>
      <c r="BR116" s="83"/>
      <c r="BS116" s="83"/>
      <c r="BT116" s="83"/>
      <c r="BU116" s="83"/>
      <c r="BV116" s="83"/>
      <c r="BW116" s="83"/>
      <c r="BX116" s="83"/>
      <c r="BY116" s="83"/>
      <c r="BZ116" s="83"/>
      <c r="CA116" s="83"/>
      <c r="CB116" s="83"/>
      <c r="CC116" s="83"/>
      <c r="CD116" s="83"/>
      <c r="CE116" s="83"/>
      <c r="CF116" s="83"/>
      <c r="CG116" s="83"/>
      <c r="CH116" s="83"/>
      <c r="CI116" s="83"/>
      <c r="CJ116" s="83"/>
      <c r="CK116" s="83"/>
      <c r="CL116" s="83"/>
      <c r="CM116" s="83"/>
      <c r="CN116" s="83"/>
      <c r="CO116" s="83"/>
      <c r="CP116" s="83"/>
      <c r="CQ116" s="83"/>
      <c r="CR116" s="83"/>
      <c r="CS116" s="83"/>
      <c r="CT116" s="83"/>
      <c r="CU116" s="83"/>
      <c r="CV116" s="83"/>
      <c r="CW116" s="83"/>
    </row>
    <row r="117" spans="1:101" ht="21" customHeight="1">
      <c r="A117" s="29"/>
      <c r="B117" s="30" t="s">
        <v>14</v>
      </c>
      <c r="C117" s="23"/>
      <c r="D117" s="32"/>
      <c r="E117" s="23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8"/>
    </row>
    <row r="118" spans="1:101" ht="123" customHeight="1">
      <c r="A118" s="29"/>
      <c r="B118" s="31" t="s">
        <v>113</v>
      </c>
      <c r="C118" s="25" t="s">
        <v>208</v>
      </c>
      <c r="D118" s="26" t="s">
        <v>65</v>
      </c>
      <c r="E118" s="25" t="s">
        <v>207</v>
      </c>
      <c r="F118" s="21">
        <f>G118+H118+I118</f>
        <v>232515.9</v>
      </c>
      <c r="G118" s="57">
        <v>28971.7</v>
      </c>
      <c r="H118" s="57">
        <v>193887</v>
      </c>
      <c r="I118" s="57">
        <v>9657.2000000000007</v>
      </c>
      <c r="J118" s="21">
        <f t="shared" ref="J118:J132" si="133">K118+L118+M118</f>
        <v>0</v>
      </c>
      <c r="K118" s="57">
        <v>0</v>
      </c>
      <c r="L118" s="57">
        <v>0</v>
      </c>
      <c r="M118" s="57">
        <v>0</v>
      </c>
      <c r="N118" s="21">
        <f t="shared" ref="N118:N128" si="134">O118+P118+Q118</f>
        <v>0</v>
      </c>
      <c r="O118" s="57">
        <v>0</v>
      </c>
      <c r="P118" s="57">
        <v>0</v>
      </c>
      <c r="Q118" s="57">
        <v>0</v>
      </c>
      <c r="R118" s="21">
        <f t="shared" ref="R118:R128" si="135">S118+T118+U118</f>
        <v>0</v>
      </c>
      <c r="S118" s="57"/>
      <c r="T118" s="57"/>
      <c r="U118" s="57"/>
      <c r="V118" s="28">
        <f t="shared" si="72"/>
        <v>0</v>
      </c>
    </row>
    <row r="119" spans="1:101" ht="122.4" customHeight="1">
      <c r="A119" s="29"/>
      <c r="B119" s="31" t="s">
        <v>321</v>
      </c>
      <c r="C119" s="25" t="s">
        <v>208</v>
      </c>
      <c r="D119" s="93" t="s">
        <v>65</v>
      </c>
      <c r="E119" s="25" t="s">
        <v>320</v>
      </c>
      <c r="F119" s="21">
        <f>G119+H119+I119</f>
        <v>95535.1</v>
      </c>
      <c r="G119" s="57">
        <v>71651.3</v>
      </c>
      <c r="H119" s="57"/>
      <c r="I119" s="57">
        <v>23883.8</v>
      </c>
      <c r="J119" s="21">
        <f t="shared" si="133"/>
        <v>59783.199999999997</v>
      </c>
      <c r="K119" s="57">
        <v>44837.440000000002</v>
      </c>
      <c r="L119" s="57"/>
      <c r="M119" s="57">
        <v>14945.8</v>
      </c>
      <c r="N119" s="21">
        <f t="shared" si="134"/>
        <v>0</v>
      </c>
      <c r="O119" s="57"/>
      <c r="P119" s="57"/>
      <c r="Q119" s="57"/>
      <c r="R119" s="21">
        <f t="shared" si="135"/>
        <v>0</v>
      </c>
      <c r="S119" s="57"/>
      <c r="T119" s="57"/>
      <c r="U119" s="57"/>
      <c r="V119" s="28">
        <f t="shared" si="72"/>
        <v>0.626</v>
      </c>
    </row>
    <row r="120" spans="1:101" ht="28.2" customHeight="1">
      <c r="A120" s="18" t="s">
        <v>251</v>
      </c>
      <c r="B120" s="38" t="s">
        <v>252</v>
      </c>
      <c r="C120" s="20" t="s">
        <v>12</v>
      </c>
      <c r="D120" s="65" t="s">
        <v>12</v>
      </c>
      <c r="E120" s="20" t="s">
        <v>12</v>
      </c>
      <c r="F120" s="21">
        <f t="shared" ref="F120" si="136">G120+H120+I120</f>
        <v>15376.4</v>
      </c>
      <c r="G120" s="21">
        <f>G123+G122</f>
        <v>0</v>
      </c>
      <c r="H120" s="21">
        <f t="shared" ref="H120" si="137">H123+H122</f>
        <v>15376.4</v>
      </c>
      <c r="I120" s="21">
        <f>I123+I122</f>
        <v>0</v>
      </c>
      <c r="J120" s="21">
        <f t="shared" si="133"/>
        <v>13725.3</v>
      </c>
      <c r="K120" s="21">
        <f>K122+K123</f>
        <v>0</v>
      </c>
      <c r="L120" s="21">
        <f t="shared" ref="L120:M120" si="138">L122+L123</f>
        <v>13725.3</v>
      </c>
      <c r="M120" s="21">
        <f t="shared" si="138"/>
        <v>0</v>
      </c>
      <c r="N120" s="21">
        <f t="shared" si="134"/>
        <v>26512.5</v>
      </c>
      <c r="O120" s="21">
        <f>O123+O122</f>
        <v>0</v>
      </c>
      <c r="P120" s="21">
        <f t="shared" ref="P120:Q120" si="139">P123+P122</f>
        <v>26512.5</v>
      </c>
      <c r="Q120" s="21">
        <f t="shared" si="139"/>
        <v>0</v>
      </c>
      <c r="R120" s="21">
        <f t="shared" si="135"/>
        <v>34260.5</v>
      </c>
      <c r="S120" s="21">
        <f>S123+S122</f>
        <v>0</v>
      </c>
      <c r="T120" s="21">
        <f t="shared" ref="T120:U120" si="140">T123+T122</f>
        <v>34260.5</v>
      </c>
      <c r="U120" s="21">
        <f t="shared" si="140"/>
        <v>0</v>
      </c>
      <c r="V120" s="28">
        <f t="shared" si="72"/>
        <v>0.89300000000000002</v>
      </c>
    </row>
    <row r="121" spans="1:101" ht="21" customHeight="1">
      <c r="A121" s="29"/>
      <c r="B121" s="30" t="s">
        <v>14</v>
      </c>
      <c r="C121" s="25"/>
      <c r="D121" s="26"/>
      <c r="E121" s="25"/>
      <c r="F121" s="21"/>
      <c r="G121" s="57"/>
      <c r="H121" s="57"/>
      <c r="I121" s="57"/>
      <c r="J121" s="21"/>
      <c r="K121" s="57"/>
      <c r="L121" s="57"/>
      <c r="M121" s="57"/>
      <c r="N121" s="21"/>
      <c r="O121" s="57"/>
      <c r="P121" s="57"/>
      <c r="Q121" s="57"/>
      <c r="R121" s="21"/>
      <c r="S121" s="57"/>
      <c r="T121" s="57"/>
      <c r="U121" s="57"/>
      <c r="V121" s="28"/>
    </row>
    <row r="122" spans="1:101" ht="69" customHeight="1">
      <c r="A122" s="29"/>
      <c r="B122" s="31" t="s">
        <v>255</v>
      </c>
      <c r="C122" s="25" t="s">
        <v>257</v>
      </c>
      <c r="D122" s="26" t="s">
        <v>258</v>
      </c>
      <c r="E122" s="25" t="s">
        <v>253</v>
      </c>
      <c r="F122" s="21">
        <f t="shared" si="118"/>
        <v>3440.7</v>
      </c>
      <c r="G122" s="57"/>
      <c r="H122" s="57">
        <v>3440.7</v>
      </c>
      <c r="I122" s="57"/>
      <c r="J122" s="21">
        <f t="shared" si="133"/>
        <v>1789.6</v>
      </c>
      <c r="K122" s="57"/>
      <c r="L122" s="57">
        <v>1789.6</v>
      </c>
      <c r="M122" s="57"/>
      <c r="N122" s="21">
        <f t="shared" ref="N122:N126" si="141">O122+P122+Q122</f>
        <v>3675</v>
      </c>
      <c r="O122" s="57"/>
      <c r="P122" s="57">
        <v>3675</v>
      </c>
      <c r="Q122" s="57"/>
      <c r="R122" s="21">
        <f t="shared" ref="R122:R126" si="142">S122+T122+U122</f>
        <v>3753.5</v>
      </c>
      <c r="S122" s="57"/>
      <c r="T122" s="57">
        <v>3753.5</v>
      </c>
      <c r="U122" s="57"/>
      <c r="V122" s="28">
        <f t="shared" si="72"/>
        <v>0.52</v>
      </c>
    </row>
    <row r="123" spans="1:101" ht="77.400000000000006" customHeight="1">
      <c r="A123" s="29"/>
      <c r="B123" s="31" t="s">
        <v>256</v>
      </c>
      <c r="C123" s="25" t="s">
        <v>257</v>
      </c>
      <c r="D123" s="26" t="s">
        <v>258</v>
      </c>
      <c r="E123" s="25" t="s">
        <v>254</v>
      </c>
      <c r="F123" s="21">
        <f t="shared" si="118"/>
        <v>11935.7</v>
      </c>
      <c r="G123" s="57"/>
      <c r="H123" s="57">
        <v>11935.7</v>
      </c>
      <c r="I123" s="57"/>
      <c r="J123" s="21">
        <f t="shared" si="133"/>
        <v>11935.7</v>
      </c>
      <c r="K123" s="57"/>
      <c r="L123" s="57">
        <v>11935.7</v>
      </c>
      <c r="M123" s="57"/>
      <c r="N123" s="21">
        <f t="shared" si="141"/>
        <v>22837.5</v>
      </c>
      <c r="O123" s="57"/>
      <c r="P123" s="57">
        <v>22837.5</v>
      </c>
      <c r="Q123" s="57"/>
      <c r="R123" s="21">
        <f t="shared" si="142"/>
        <v>30507</v>
      </c>
      <c r="S123" s="57"/>
      <c r="T123" s="57">
        <v>30507</v>
      </c>
      <c r="U123" s="57"/>
      <c r="V123" s="28">
        <f t="shared" si="72"/>
        <v>1</v>
      </c>
    </row>
    <row r="124" spans="1:101" s="96" customFormat="1" ht="57.75" customHeight="1">
      <c r="A124" s="18" t="s">
        <v>322</v>
      </c>
      <c r="B124" s="95" t="s">
        <v>323</v>
      </c>
      <c r="C124" s="20" t="s">
        <v>12</v>
      </c>
      <c r="D124" s="65" t="s">
        <v>12</v>
      </c>
      <c r="E124" s="20" t="s">
        <v>12</v>
      </c>
      <c r="F124" s="21">
        <f t="shared" si="118"/>
        <v>621566.30000000005</v>
      </c>
      <c r="G124" s="21">
        <f>G126</f>
        <v>621566.30000000005</v>
      </c>
      <c r="H124" s="21">
        <f t="shared" ref="H124:I124" si="143">H126</f>
        <v>0</v>
      </c>
      <c r="I124" s="21">
        <f t="shared" si="143"/>
        <v>0</v>
      </c>
      <c r="J124" s="21">
        <f t="shared" si="133"/>
        <v>0</v>
      </c>
      <c r="K124" s="21">
        <f>K126</f>
        <v>0</v>
      </c>
      <c r="L124" s="21">
        <f t="shared" ref="L124:M124" si="144">L126</f>
        <v>0</v>
      </c>
      <c r="M124" s="21">
        <f t="shared" si="144"/>
        <v>0</v>
      </c>
      <c r="N124" s="21">
        <f t="shared" si="141"/>
        <v>1049504.8</v>
      </c>
      <c r="O124" s="21">
        <f>O126</f>
        <v>1049504.8</v>
      </c>
      <c r="P124" s="21">
        <f t="shared" ref="P124:Q124" si="145">P126</f>
        <v>0</v>
      </c>
      <c r="Q124" s="21">
        <f t="shared" si="145"/>
        <v>0</v>
      </c>
      <c r="R124" s="21">
        <f t="shared" si="142"/>
        <v>932076.4</v>
      </c>
      <c r="S124" s="21">
        <f>S126</f>
        <v>932076.4</v>
      </c>
      <c r="T124" s="21">
        <f t="shared" ref="T124:U124" si="146">T126</f>
        <v>0</v>
      </c>
      <c r="U124" s="21">
        <f t="shared" si="146"/>
        <v>0</v>
      </c>
      <c r="V124" s="28">
        <f t="shared" si="72"/>
        <v>0</v>
      </c>
      <c r="W124" s="104"/>
      <c r="X124" s="10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  <c r="AR124" s="104"/>
      <c r="AS124" s="104"/>
      <c r="AT124" s="104"/>
      <c r="AU124" s="104"/>
      <c r="AV124" s="104"/>
      <c r="AW124" s="104"/>
      <c r="AX124" s="104"/>
      <c r="AY124" s="104"/>
      <c r="AZ124" s="104"/>
      <c r="BA124" s="104"/>
      <c r="BB124" s="104"/>
      <c r="BC124" s="104"/>
      <c r="BD124" s="104"/>
      <c r="BE124" s="104"/>
      <c r="BF124" s="104"/>
      <c r="BG124" s="104"/>
      <c r="BH124" s="104"/>
      <c r="BI124" s="104"/>
      <c r="BJ124" s="104"/>
      <c r="BK124" s="104"/>
      <c r="BL124" s="104"/>
      <c r="BM124" s="104"/>
      <c r="BN124" s="104"/>
      <c r="BO124" s="104"/>
      <c r="BP124" s="104"/>
      <c r="BQ124" s="104"/>
      <c r="BR124" s="104"/>
      <c r="BS124" s="104"/>
      <c r="BT124" s="104"/>
      <c r="BU124" s="104"/>
      <c r="BV124" s="104"/>
      <c r="BW124" s="104"/>
      <c r="BX124" s="104"/>
      <c r="BY124" s="104"/>
      <c r="BZ124" s="104"/>
      <c r="CA124" s="104"/>
      <c r="CB124" s="104"/>
      <c r="CC124" s="104"/>
      <c r="CD124" s="104"/>
      <c r="CE124" s="104"/>
      <c r="CF124" s="104"/>
      <c r="CG124" s="104"/>
      <c r="CH124" s="104"/>
      <c r="CI124" s="104"/>
      <c r="CJ124" s="104"/>
      <c r="CK124" s="104"/>
      <c r="CL124" s="104"/>
      <c r="CM124" s="104"/>
      <c r="CN124" s="104"/>
      <c r="CO124" s="104"/>
      <c r="CP124" s="104"/>
      <c r="CQ124" s="104"/>
      <c r="CR124" s="104"/>
      <c r="CS124" s="104"/>
      <c r="CT124" s="104"/>
      <c r="CU124" s="104"/>
      <c r="CV124" s="104"/>
      <c r="CW124" s="104"/>
    </row>
    <row r="125" spans="1:101" ht="21" customHeight="1">
      <c r="A125" s="29"/>
      <c r="B125" s="31" t="s">
        <v>14</v>
      </c>
      <c r="C125" s="25"/>
      <c r="D125" s="93"/>
      <c r="E125" s="25"/>
      <c r="F125" s="21"/>
      <c r="G125" s="57"/>
      <c r="H125" s="57"/>
      <c r="I125" s="57"/>
      <c r="J125" s="21"/>
      <c r="K125" s="57"/>
      <c r="L125" s="57"/>
      <c r="M125" s="57"/>
      <c r="N125" s="21"/>
      <c r="O125" s="57"/>
      <c r="P125" s="57"/>
      <c r="Q125" s="57"/>
      <c r="R125" s="21"/>
      <c r="S125" s="57"/>
      <c r="T125" s="57"/>
      <c r="U125" s="57"/>
      <c r="V125" s="28"/>
    </row>
    <row r="126" spans="1:101" ht="120.6" customHeight="1">
      <c r="A126" s="29"/>
      <c r="B126" s="31" t="s">
        <v>325</v>
      </c>
      <c r="C126" s="25" t="s">
        <v>208</v>
      </c>
      <c r="D126" s="93" t="s">
        <v>65</v>
      </c>
      <c r="E126" s="25" t="s">
        <v>324</v>
      </c>
      <c r="F126" s="21">
        <f t="shared" si="118"/>
        <v>621566.30000000005</v>
      </c>
      <c r="G126" s="57">
        <v>621566.30000000005</v>
      </c>
      <c r="H126" s="57"/>
      <c r="I126" s="57"/>
      <c r="J126" s="21">
        <f t="shared" si="133"/>
        <v>0</v>
      </c>
      <c r="K126" s="57"/>
      <c r="L126" s="57"/>
      <c r="M126" s="57"/>
      <c r="N126" s="21">
        <f t="shared" si="141"/>
        <v>1049504.8</v>
      </c>
      <c r="O126" s="57">
        <v>1049504.8</v>
      </c>
      <c r="P126" s="57"/>
      <c r="Q126" s="57"/>
      <c r="R126" s="21">
        <f t="shared" si="142"/>
        <v>932076.4</v>
      </c>
      <c r="S126" s="57">
        <v>932076.4</v>
      </c>
      <c r="T126" s="57"/>
      <c r="U126" s="57"/>
      <c r="V126" s="28">
        <f t="shared" si="72"/>
        <v>0</v>
      </c>
    </row>
    <row r="127" spans="1:101" s="53" customFormat="1" ht="39" customHeight="1">
      <c r="A127" s="13" t="s">
        <v>66</v>
      </c>
      <c r="B127" s="48" t="s">
        <v>198</v>
      </c>
      <c r="C127" s="15" t="s">
        <v>12</v>
      </c>
      <c r="D127" s="15" t="s">
        <v>12</v>
      </c>
      <c r="E127" s="15" t="s">
        <v>12</v>
      </c>
      <c r="F127" s="35">
        <f t="shared" si="118"/>
        <v>8386532.7999999998</v>
      </c>
      <c r="G127" s="35">
        <f>G128+G137+G133</f>
        <v>3914747.6</v>
      </c>
      <c r="H127" s="35">
        <f>H128+H137+H133</f>
        <v>4085708.3</v>
      </c>
      <c r="I127" s="35">
        <f>I128+I137+I133</f>
        <v>386076.9</v>
      </c>
      <c r="J127" s="35">
        <f t="shared" si="133"/>
        <v>2448736</v>
      </c>
      <c r="K127" s="35">
        <f>K128+K137+K133</f>
        <v>607064.69999999995</v>
      </c>
      <c r="L127" s="35">
        <f>L128+L137+L133</f>
        <v>1536678.9</v>
      </c>
      <c r="M127" s="35">
        <f>M128+M137+M133</f>
        <v>304992.40000000002</v>
      </c>
      <c r="N127" s="35">
        <f t="shared" si="134"/>
        <v>4929771.9000000004</v>
      </c>
      <c r="O127" s="35">
        <f>O128+O137+O133</f>
        <v>1864539.2</v>
      </c>
      <c r="P127" s="35">
        <f>P128+P137+P133</f>
        <v>2792232.7</v>
      </c>
      <c r="Q127" s="35">
        <f>Q128+Q137+Q133</f>
        <v>273000</v>
      </c>
      <c r="R127" s="35">
        <f t="shared" si="135"/>
        <v>6559834.4000000004</v>
      </c>
      <c r="S127" s="35">
        <f>S128+S137+S133</f>
        <v>1889345.5</v>
      </c>
      <c r="T127" s="35">
        <f>T128+T137+T133</f>
        <v>4397488.9000000004</v>
      </c>
      <c r="U127" s="35">
        <f>U128+U137+U133</f>
        <v>273000</v>
      </c>
      <c r="V127" s="36">
        <f t="shared" si="72"/>
        <v>0.29199999999999998</v>
      </c>
      <c r="W127" s="83"/>
      <c r="X127" s="83"/>
      <c r="Y127" s="83"/>
      <c r="Z127" s="83"/>
      <c r="AA127" s="83"/>
      <c r="AB127" s="83"/>
      <c r="AC127" s="83"/>
      <c r="AD127" s="83"/>
      <c r="AE127" s="83"/>
      <c r="AF127" s="83"/>
      <c r="AG127" s="83"/>
      <c r="AH127" s="83"/>
      <c r="AI127" s="83"/>
      <c r="AJ127" s="83"/>
      <c r="AK127" s="83"/>
      <c r="AL127" s="83"/>
      <c r="AM127" s="83"/>
      <c r="AN127" s="83"/>
      <c r="AO127" s="83"/>
      <c r="AP127" s="83"/>
      <c r="AQ127" s="83"/>
      <c r="AR127" s="83"/>
      <c r="AS127" s="83"/>
      <c r="AT127" s="83"/>
      <c r="AU127" s="83"/>
      <c r="AV127" s="83"/>
      <c r="AW127" s="83"/>
      <c r="AX127" s="83"/>
      <c r="AY127" s="83"/>
      <c r="AZ127" s="83"/>
      <c r="BA127" s="83"/>
      <c r="BB127" s="83"/>
      <c r="BC127" s="83"/>
      <c r="BD127" s="83"/>
      <c r="BE127" s="83"/>
      <c r="BF127" s="83"/>
      <c r="BG127" s="83"/>
      <c r="BH127" s="83"/>
      <c r="BI127" s="83"/>
      <c r="BJ127" s="83"/>
      <c r="BK127" s="83"/>
      <c r="BL127" s="83"/>
      <c r="BM127" s="83"/>
      <c r="BN127" s="83"/>
      <c r="BO127" s="83"/>
      <c r="BP127" s="83"/>
      <c r="BQ127" s="83"/>
      <c r="BR127" s="83"/>
      <c r="BS127" s="83"/>
      <c r="BT127" s="83"/>
      <c r="BU127" s="83"/>
      <c r="BV127" s="83"/>
      <c r="BW127" s="83"/>
      <c r="BX127" s="83"/>
      <c r="BY127" s="83"/>
      <c r="BZ127" s="83"/>
      <c r="CA127" s="83"/>
      <c r="CB127" s="83"/>
      <c r="CC127" s="83"/>
      <c r="CD127" s="83"/>
      <c r="CE127" s="83"/>
      <c r="CF127" s="83"/>
      <c r="CG127" s="83"/>
      <c r="CH127" s="83"/>
      <c r="CI127" s="83"/>
      <c r="CJ127" s="83"/>
      <c r="CK127" s="83"/>
      <c r="CL127" s="83"/>
      <c r="CM127" s="83"/>
      <c r="CN127" s="83"/>
      <c r="CO127" s="83"/>
      <c r="CP127" s="83"/>
      <c r="CQ127" s="83"/>
      <c r="CR127" s="83"/>
      <c r="CS127" s="83"/>
      <c r="CT127" s="83"/>
      <c r="CU127" s="83"/>
      <c r="CV127" s="83"/>
      <c r="CW127" s="83"/>
    </row>
    <row r="128" spans="1:101" ht="36.75" customHeight="1">
      <c r="A128" s="7" t="s">
        <v>67</v>
      </c>
      <c r="B128" s="19" t="s">
        <v>175</v>
      </c>
      <c r="C128" s="46" t="s">
        <v>12</v>
      </c>
      <c r="D128" s="46" t="s">
        <v>12</v>
      </c>
      <c r="E128" s="46" t="s">
        <v>12</v>
      </c>
      <c r="F128" s="21">
        <f>G128+H128+I128</f>
        <v>7868043.5999999996</v>
      </c>
      <c r="G128" s="21">
        <f>SUM(G130:G132)</f>
        <v>3444696.5</v>
      </c>
      <c r="H128" s="21">
        <f>SUM(H130:H132)</f>
        <v>4037270.2</v>
      </c>
      <c r="I128" s="21">
        <f>SUM(I130:I132)</f>
        <v>386076.9</v>
      </c>
      <c r="J128" s="21">
        <f>K128+L128+M128</f>
        <v>2340589.6</v>
      </c>
      <c r="K128" s="21">
        <f>SUM(K130:K132)</f>
        <v>498918.3</v>
      </c>
      <c r="L128" s="21">
        <f>SUM(L130:L132)</f>
        <v>1536678.9</v>
      </c>
      <c r="M128" s="21">
        <f>SUM(M130:M132)</f>
        <v>304992.40000000002</v>
      </c>
      <c r="N128" s="21">
        <f t="shared" si="134"/>
        <v>4713747</v>
      </c>
      <c r="O128" s="21">
        <f>SUM(O130:O132)</f>
        <v>1691152.5</v>
      </c>
      <c r="P128" s="21">
        <f>SUM(P130:P132)</f>
        <v>2749594.5</v>
      </c>
      <c r="Q128" s="21">
        <f>SUM(Q130:Q132)</f>
        <v>273000</v>
      </c>
      <c r="R128" s="21">
        <f t="shared" si="135"/>
        <v>6209431.7999999998</v>
      </c>
      <c r="S128" s="21">
        <f>SUM(S130:S132)</f>
        <v>1691152.5</v>
      </c>
      <c r="T128" s="21">
        <f>SUM(T130:T132)</f>
        <v>4245279.3</v>
      </c>
      <c r="U128" s="21">
        <f>SUM(U130:U132)</f>
        <v>273000</v>
      </c>
      <c r="V128" s="28">
        <f>J128/F128</f>
        <v>0.29699999999999999</v>
      </c>
    </row>
    <row r="129" spans="1:101" ht="17.399999999999999">
      <c r="A129" s="10"/>
      <c r="B129" s="22" t="s">
        <v>14</v>
      </c>
      <c r="C129" s="45"/>
      <c r="D129" s="45"/>
      <c r="E129" s="45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8"/>
    </row>
    <row r="130" spans="1:101" ht="103.2" customHeight="1">
      <c r="A130" s="29"/>
      <c r="B130" s="31" t="s">
        <v>148</v>
      </c>
      <c r="C130" s="26" t="s">
        <v>174</v>
      </c>
      <c r="D130" s="26" t="s">
        <v>68</v>
      </c>
      <c r="E130" s="25" t="s">
        <v>111</v>
      </c>
      <c r="F130" s="21">
        <f t="shared" si="118"/>
        <v>1103076.8999999999</v>
      </c>
      <c r="G130" s="57">
        <v>717000</v>
      </c>
      <c r="H130" s="57"/>
      <c r="I130" s="57">
        <v>386076.9</v>
      </c>
      <c r="J130" s="21">
        <f t="shared" si="133"/>
        <v>421992.4</v>
      </c>
      <c r="K130" s="57">
        <v>117000</v>
      </c>
      <c r="L130" s="57"/>
      <c r="M130" s="57">
        <v>304992.40000000002</v>
      </c>
      <c r="N130" s="21">
        <f t="shared" ref="N130:N132" si="147">O130+P130+Q130</f>
        <v>367015</v>
      </c>
      <c r="O130" s="57">
        <v>94015</v>
      </c>
      <c r="P130" s="57"/>
      <c r="Q130" s="57">
        <v>273000</v>
      </c>
      <c r="R130" s="21">
        <f t="shared" ref="R130:R132" si="148">S130+T130+U130</f>
        <v>367015</v>
      </c>
      <c r="S130" s="57">
        <v>94015</v>
      </c>
      <c r="T130" s="57"/>
      <c r="U130" s="57">
        <v>273000</v>
      </c>
      <c r="V130" s="28">
        <f>J130/F130</f>
        <v>0.38300000000000001</v>
      </c>
    </row>
    <row r="131" spans="1:101" ht="102" customHeight="1">
      <c r="A131" s="29"/>
      <c r="B131" s="31" t="s">
        <v>172</v>
      </c>
      <c r="C131" s="26" t="s">
        <v>174</v>
      </c>
      <c r="D131" s="26" t="s">
        <v>68</v>
      </c>
      <c r="E131" s="25" t="s">
        <v>173</v>
      </c>
      <c r="F131" s="21">
        <f t="shared" si="118"/>
        <v>4162134.2</v>
      </c>
      <c r="G131" s="57">
        <v>124864</v>
      </c>
      <c r="H131" s="57">
        <v>4037270.2</v>
      </c>
      <c r="I131" s="57">
        <v>0</v>
      </c>
      <c r="J131" s="21">
        <f t="shared" si="133"/>
        <v>1584205</v>
      </c>
      <c r="K131" s="57">
        <v>47526.1</v>
      </c>
      <c r="L131" s="57">
        <v>1536678.92</v>
      </c>
      <c r="M131" s="57">
        <v>0</v>
      </c>
      <c r="N131" s="21">
        <f t="shared" si="147"/>
        <v>2834633.6</v>
      </c>
      <c r="O131" s="57">
        <v>85039.1</v>
      </c>
      <c r="P131" s="57">
        <v>2749594.5</v>
      </c>
      <c r="Q131" s="21"/>
      <c r="R131" s="21">
        <f t="shared" si="148"/>
        <v>4376576.5999999996</v>
      </c>
      <c r="S131" s="57">
        <v>131297.29999999999</v>
      </c>
      <c r="T131" s="57">
        <v>4245279.3</v>
      </c>
      <c r="U131" s="21"/>
      <c r="V131" s="28">
        <f t="shared" si="72"/>
        <v>0.38100000000000001</v>
      </c>
      <c r="W131" s="85">
        <f>F131+F132</f>
        <v>6764966.7000000002</v>
      </c>
      <c r="X131" s="85">
        <f>N131+N132</f>
        <v>4346732</v>
      </c>
      <c r="Y131" s="83">
        <f>X131/W131*100</f>
        <v>64.253560922923697</v>
      </c>
    </row>
    <row r="132" spans="1:101" ht="104.4" customHeight="1">
      <c r="A132" s="29"/>
      <c r="B132" s="31" t="s">
        <v>327</v>
      </c>
      <c r="C132" s="93" t="s">
        <v>174</v>
      </c>
      <c r="D132" s="93" t="s">
        <v>68</v>
      </c>
      <c r="E132" s="25" t="s">
        <v>326</v>
      </c>
      <c r="F132" s="21">
        <f t="shared" si="118"/>
        <v>2602832.5</v>
      </c>
      <c r="G132" s="57">
        <v>2602832.5</v>
      </c>
      <c r="H132" s="57"/>
      <c r="I132" s="57"/>
      <c r="J132" s="21">
        <f t="shared" si="133"/>
        <v>334392.2</v>
      </c>
      <c r="K132" s="57">
        <v>334392.2</v>
      </c>
      <c r="L132" s="57"/>
      <c r="M132" s="57"/>
      <c r="N132" s="21">
        <f t="shared" si="147"/>
        <v>1512098.4</v>
      </c>
      <c r="O132" s="57">
        <v>1512098.4</v>
      </c>
      <c r="P132" s="57"/>
      <c r="Q132" s="21"/>
      <c r="R132" s="21">
        <f t="shared" si="148"/>
        <v>1465840.2</v>
      </c>
      <c r="S132" s="57">
        <v>1465840.2</v>
      </c>
      <c r="T132" s="57"/>
      <c r="U132" s="21"/>
      <c r="V132" s="28">
        <f t="shared" si="72"/>
        <v>0.128</v>
      </c>
    </row>
    <row r="133" spans="1:101" ht="36.75" customHeight="1">
      <c r="A133" s="7" t="s">
        <v>124</v>
      </c>
      <c r="B133" s="19" t="s">
        <v>176</v>
      </c>
      <c r="C133" s="27" t="s">
        <v>12</v>
      </c>
      <c r="D133" s="27" t="s">
        <v>12</v>
      </c>
      <c r="E133" s="27" t="s">
        <v>12</v>
      </c>
      <c r="F133" s="21">
        <f t="shared" si="118"/>
        <v>276794.3</v>
      </c>
      <c r="G133" s="21">
        <f>SUM(G135:G136)</f>
        <v>228356.2</v>
      </c>
      <c r="H133" s="21">
        <f t="shared" ref="H133:M133" si="149">SUM(H135:H136)</f>
        <v>48438.1</v>
      </c>
      <c r="I133" s="21">
        <f t="shared" si="149"/>
        <v>0</v>
      </c>
      <c r="J133" s="21">
        <f t="shared" si="149"/>
        <v>8011.5</v>
      </c>
      <c r="K133" s="21">
        <f t="shared" si="149"/>
        <v>8011.5</v>
      </c>
      <c r="L133" s="21">
        <f t="shared" si="149"/>
        <v>0</v>
      </c>
      <c r="M133" s="21">
        <f t="shared" si="149"/>
        <v>0</v>
      </c>
      <c r="N133" s="21">
        <f t="shared" ref="N133" si="150">O133+P133+Q133</f>
        <v>43956.9</v>
      </c>
      <c r="O133" s="21">
        <f>SUM(O135:O136)</f>
        <v>1318.7</v>
      </c>
      <c r="P133" s="21">
        <f t="shared" ref="P133:Q133" si="151">SUM(P135:P136)</f>
        <v>42638.2</v>
      </c>
      <c r="Q133" s="21">
        <f t="shared" si="151"/>
        <v>0</v>
      </c>
      <c r="R133" s="21">
        <f t="shared" ref="R133" si="152">S133+T133+U133</f>
        <v>167263.29999999999</v>
      </c>
      <c r="S133" s="21">
        <f>SUM(S135:S136)</f>
        <v>15053.7</v>
      </c>
      <c r="T133" s="21">
        <f t="shared" ref="T133:U133" si="153">SUM(T135:T136)</f>
        <v>152209.60000000001</v>
      </c>
      <c r="U133" s="21">
        <f t="shared" si="153"/>
        <v>0</v>
      </c>
      <c r="V133" s="28">
        <f t="shared" si="72"/>
        <v>2.9000000000000001E-2</v>
      </c>
    </row>
    <row r="134" spans="1:101" ht="18">
      <c r="A134" s="10"/>
      <c r="B134" s="22" t="s">
        <v>14</v>
      </c>
      <c r="C134" s="45"/>
      <c r="D134" s="45"/>
      <c r="E134" s="45"/>
      <c r="F134" s="21"/>
      <c r="G134" s="57"/>
      <c r="H134" s="57"/>
      <c r="I134" s="57"/>
      <c r="J134" s="21"/>
      <c r="K134" s="57"/>
      <c r="L134" s="57"/>
      <c r="M134" s="57"/>
      <c r="N134" s="21"/>
      <c r="O134" s="57"/>
      <c r="P134" s="57"/>
      <c r="Q134" s="57"/>
      <c r="R134" s="21"/>
      <c r="S134" s="57"/>
      <c r="T134" s="57"/>
      <c r="U134" s="57"/>
      <c r="V134" s="28"/>
    </row>
    <row r="135" spans="1:101" ht="105" customHeight="1">
      <c r="A135" s="10"/>
      <c r="B135" s="52" t="s">
        <v>259</v>
      </c>
      <c r="C135" s="63" t="s">
        <v>174</v>
      </c>
      <c r="D135" s="66" t="s">
        <v>68</v>
      </c>
      <c r="E135" s="63" t="s">
        <v>260</v>
      </c>
      <c r="F135" s="21">
        <f t="shared" si="118"/>
        <v>148158.39999999999</v>
      </c>
      <c r="G135" s="57">
        <v>99720.3</v>
      </c>
      <c r="H135" s="57">
        <v>48438.1</v>
      </c>
      <c r="I135" s="57"/>
      <c r="J135" s="21">
        <f>SUM(K135:M135)</f>
        <v>0</v>
      </c>
      <c r="K135" s="57"/>
      <c r="L135" s="57">
        <v>0</v>
      </c>
      <c r="M135" s="57"/>
      <c r="N135" s="21">
        <f t="shared" ref="N135:N137" si="154">O135+P135+Q135</f>
        <v>43956.9</v>
      </c>
      <c r="O135" s="57">
        <v>1318.71</v>
      </c>
      <c r="P135" s="57">
        <v>42638.2</v>
      </c>
      <c r="Q135" s="57"/>
      <c r="R135" s="21">
        <f t="shared" ref="R135:R137" si="155">S135+T135+U135</f>
        <v>167263.29999999999</v>
      </c>
      <c r="S135" s="57">
        <v>15053.7</v>
      </c>
      <c r="T135" s="57">
        <v>152209.60000000001</v>
      </c>
      <c r="U135" s="57"/>
      <c r="V135" s="28">
        <f t="shared" si="72"/>
        <v>0</v>
      </c>
    </row>
    <row r="136" spans="1:101" ht="103.8" customHeight="1">
      <c r="A136" s="29"/>
      <c r="B136" s="31" t="s">
        <v>148</v>
      </c>
      <c r="C136" s="25" t="s">
        <v>174</v>
      </c>
      <c r="D136" s="26" t="s">
        <v>68</v>
      </c>
      <c r="E136" s="25" t="s">
        <v>138</v>
      </c>
      <c r="F136" s="21">
        <f t="shared" si="118"/>
        <v>128635.9</v>
      </c>
      <c r="G136" s="57">
        <v>128635.9</v>
      </c>
      <c r="H136" s="57"/>
      <c r="I136" s="57"/>
      <c r="J136" s="21">
        <f t="shared" ref="J136:J137" si="156">K136+L136+M136</f>
        <v>8011.5</v>
      </c>
      <c r="K136" s="57">
        <v>8011.5</v>
      </c>
      <c r="L136" s="57"/>
      <c r="M136" s="57"/>
      <c r="N136" s="21">
        <f t="shared" si="154"/>
        <v>0</v>
      </c>
      <c r="O136" s="57">
        <v>0</v>
      </c>
      <c r="P136" s="57"/>
      <c r="Q136" s="57"/>
      <c r="R136" s="21">
        <f t="shared" si="155"/>
        <v>0</v>
      </c>
      <c r="S136" s="57"/>
      <c r="T136" s="57"/>
      <c r="U136" s="57"/>
      <c r="V136" s="28">
        <f t="shared" si="72"/>
        <v>6.2E-2</v>
      </c>
    </row>
    <row r="137" spans="1:101" s="5" customFormat="1" ht="38.25" customHeight="1">
      <c r="A137" s="18" t="s">
        <v>125</v>
      </c>
      <c r="B137" s="38" t="s">
        <v>177</v>
      </c>
      <c r="C137" s="20" t="s">
        <v>12</v>
      </c>
      <c r="D137" s="20" t="s">
        <v>12</v>
      </c>
      <c r="E137" s="20" t="s">
        <v>12</v>
      </c>
      <c r="F137" s="21">
        <f t="shared" si="118"/>
        <v>241694.9</v>
      </c>
      <c r="G137" s="21">
        <f>SUM(G139:G142)</f>
        <v>241694.9</v>
      </c>
      <c r="H137" s="21">
        <f>SUM(H139:H142)</f>
        <v>0</v>
      </c>
      <c r="I137" s="21">
        <f>SUM(I139:I142)</f>
        <v>0</v>
      </c>
      <c r="J137" s="21">
        <f t="shared" si="156"/>
        <v>100134.9</v>
      </c>
      <c r="K137" s="21">
        <f>SUM(K139:K142)</f>
        <v>100134.9</v>
      </c>
      <c r="L137" s="21">
        <f>SUM(L140:L142)</f>
        <v>0</v>
      </c>
      <c r="M137" s="21">
        <f>SUM(M140:M142)</f>
        <v>0</v>
      </c>
      <c r="N137" s="21">
        <f t="shared" si="154"/>
        <v>172068</v>
      </c>
      <c r="O137" s="21">
        <f>SUM(O139:O142)</f>
        <v>172068</v>
      </c>
      <c r="P137" s="21">
        <f>SUM(P139:P142)</f>
        <v>0</v>
      </c>
      <c r="Q137" s="21">
        <f>SUM(Q139:Q142)</f>
        <v>0</v>
      </c>
      <c r="R137" s="21">
        <f t="shared" si="155"/>
        <v>183139.3</v>
      </c>
      <c r="S137" s="21">
        <f>SUM(S139:S142)</f>
        <v>183139.3</v>
      </c>
      <c r="T137" s="21">
        <f>SUM(T139:T142)</f>
        <v>0</v>
      </c>
      <c r="U137" s="21">
        <f>SUM(U139:U142)</f>
        <v>0</v>
      </c>
      <c r="V137" s="28">
        <f t="shared" si="72"/>
        <v>0.41399999999999998</v>
      </c>
      <c r="W137" s="83"/>
      <c r="X137" s="83"/>
      <c r="Y137" s="83"/>
      <c r="Z137" s="83"/>
      <c r="AA137" s="83"/>
      <c r="AB137" s="83"/>
      <c r="AC137" s="83"/>
      <c r="AD137" s="83"/>
      <c r="AE137" s="83"/>
      <c r="AF137" s="83"/>
      <c r="AG137" s="83"/>
      <c r="AH137" s="83"/>
      <c r="AI137" s="83"/>
      <c r="AJ137" s="83"/>
      <c r="AK137" s="83"/>
      <c r="AL137" s="83"/>
      <c r="AM137" s="83"/>
      <c r="AN137" s="83"/>
      <c r="AO137" s="83"/>
      <c r="AP137" s="83"/>
      <c r="AQ137" s="83"/>
      <c r="AR137" s="83"/>
      <c r="AS137" s="83"/>
      <c r="AT137" s="83"/>
      <c r="AU137" s="83"/>
      <c r="AV137" s="83"/>
      <c r="AW137" s="83"/>
      <c r="AX137" s="83"/>
      <c r="AY137" s="83"/>
      <c r="AZ137" s="83"/>
      <c r="BA137" s="83"/>
      <c r="BB137" s="83"/>
      <c r="BC137" s="83"/>
      <c r="BD137" s="83"/>
      <c r="BE137" s="83"/>
      <c r="BF137" s="83"/>
      <c r="BG137" s="83"/>
      <c r="BH137" s="83"/>
      <c r="BI137" s="83"/>
      <c r="BJ137" s="83"/>
      <c r="BK137" s="83"/>
      <c r="BL137" s="83"/>
      <c r="BM137" s="83"/>
      <c r="BN137" s="83"/>
      <c r="BO137" s="83"/>
      <c r="BP137" s="83"/>
      <c r="BQ137" s="83"/>
      <c r="BR137" s="83"/>
      <c r="BS137" s="83"/>
      <c r="BT137" s="83"/>
      <c r="BU137" s="83"/>
      <c r="BV137" s="83"/>
      <c r="BW137" s="83"/>
      <c r="BX137" s="83"/>
      <c r="BY137" s="83"/>
      <c r="BZ137" s="83"/>
      <c r="CA137" s="83"/>
      <c r="CB137" s="83"/>
      <c r="CC137" s="83"/>
      <c r="CD137" s="83"/>
      <c r="CE137" s="83"/>
      <c r="CF137" s="83"/>
      <c r="CG137" s="83"/>
      <c r="CH137" s="83"/>
      <c r="CI137" s="83"/>
      <c r="CJ137" s="83"/>
      <c r="CK137" s="83"/>
      <c r="CL137" s="83"/>
      <c r="CM137" s="83"/>
      <c r="CN137" s="83"/>
      <c r="CO137" s="83"/>
      <c r="CP137" s="83"/>
      <c r="CQ137" s="83"/>
      <c r="CR137" s="83"/>
      <c r="CS137" s="83"/>
      <c r="CT137" s="83"/>
      <c r="CU137" s="83"/>
      <c r="CV137" s="83"/>
      <c r="CW137" s="83"/>
    </row>
    <row r="138" spans="1:101" ht="22.5" customHeight="1">
      <c r="A138" s="10"/>
      <c r="B138" s="22" t="s">
        <v>14</v>
      </c>
      <c r="C138" s="45"/>
      <c r="D138" s="45"/>
      <c r="E138" s="45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8"/>
    </row>
    <row r="139" spans="1:101" ht="57.75" customHeight="1">
      <c r="A139" s="10"/>
      <c r="B139" s="52" t="s">
        <v>329</v>
      </c>
      <c r="C139" s="64" t="s">
        <v>168</v>
      </c>
      <c r="D139" s="64" t="s">
        <v>346</v>
      </c>
      <c r="E139" s="63" t="s">
        <v>328</v>
      </c>
      <c r="F139" s="21">
        <f t="shared" si="118"/>
        <v>6825.5</v>
      </c>
      <c r="G139" s="57">
        <v>6825.5</v>
      </c>
      <c r="H139" s="21"/>
      <c r="I139" s="21"/>
      <c r="J139" s="21">
        <f>SUM(K139:M139)</f>
        <v>2184.5</v>
      </c>
      <c r="K139" s="57">
        <v>2184.5</v>
      </c>
      <c r="L139" s="21"/>
      <c r="M139" s="21"/>
      <c r="N139" s="21">
        <f t="shared" ref="N139:N144" si="157">O139+P139+Q139</f>
        <v>3813</v>
      </c>
      <c r="O139" s="57">
        <v>3813</v>
      </c>
      <c r="P139" s="21"/>
      <c r="Q139" s="21"/>
      <c r="R139" s="21">
        <f t="shared" ref="R139:R144" si="158">S139+T139+U139</f>
        <v>3813</v>
      </c>
      <c r="S139" s="57">
        <v>3813</v>
      </c>
      <c r="T139" s="21"/>
      <c r="U139" s="21"/>
      <c r="V139" s="28">
        <f t="shared" si="72"/>
        <v>0.32</v>
      </c>
    </row>
    <row r="140" spans="1:101" ht="64.2" customHeight="1">
      <c r="A140" s="29"/>
      <c r="B140" s="31" t="s">
        <v>148</v>
      </c>
      <c r="C140" s="25" t="s">
        <v>150</v>
      </c>
      <c r="D140" s="26" t="s">
        <v>15</v>
      </c>
      <c r="E140" s="25" t="s">
        <v>123</v>
      </c>
      <c r="F140" s="21">
        <f t="shared" si="118"/>
        <v>367.5</v>
      </c>
      <c r="G140" s="57">
        <v>367.5</v>
      </c>
      <c r="H140" s="57"/>
      <c r="I140" s="57"/>
      <c r="J140" s="21">
        <f t="shared" ref="J140:J144" si="159">K140+L140+M140</f>
        <v>201.8</v>
      </c>
      <c r="K140" s="57">
        <v>201.75</v>
      </c>
      <c r="L140" s="57"/>
      <c r="M140" s="57"/>
      <c r="N140" s="21">
        <f t="shared" si="157"/>
        <v>367.5</v>
      </c>
      <c r="O140" s="57">
        <v>367.5</v>
      </c>
      <c r="P140" s="57"/>
      <c r="Q140" s="57"/>
      <c r="R140" s="21">
        <f t="shared" si="158"/>
        <v>367.5</v>
      </c>
      <c r="S140" s="57">
        <v>367.5</v>
      </c>
      <c r="T140" s="57"/>
      <c r="U140" s="57"/>
      <c r="V140" s="28">
        <f t="shared" si="72"/>
        <v>0.54900000000000004</v>
      </c>
      <c r="W140" s="85">
        <f>SUM(F140:F142)</f>
        <v>234869.4</v>
      </c>
      <c r="X140" s="85">
        <f>SUM(G140:G142)</f>
        <v>234869.4</v>
      </c>
    </row>
    <row r="141" spans="1:101" ht="62.4" customHeight="1">
      <c r="A141" s="29"/>
      <c r="B141" s="31" t="s">
        <v>148</v>
      </c>
      <c r="C141" s="25" t="s">
        <v>168</v>
      </c>
      <c r="D141" s="26" t="s">
        <v>346</v>
      </c>
      <c r="E141" s="63" t="s">
        <v>123</v>
      </c>
      <c r="F141" s="21">
        <f t="shared" si="118"/>
        <v>0</v>
      </c>
      <c r="G141" s="57">
        <v>0</v>
      </c>
      <c r="H141" s="57"/>
      <c r="I141" s="57"/>
      <c r="J141" s="21">
        <f t="shared" si="159"/>
        <v>0</v>
      </c>
      <c r="K141" s="57">
        <v>0</v>
      </c>
      <c r="L141" s="57"/>
      <c r="M141" s="57"/>
      <c r="N141" s="21">
        <f t="shared" si="157"/>
        <v>3012.5</v>
      </c>
      <c r="O141" s="57">
        <v>3012.5</v>
      </c>
      <c r="P141" s="57"/>
      <c r="Q141" s="57"/>
      <c r="R141" s="21">
        <f t="shared" si="158"/>
        <v>3012.5</v>
      </c>
      <c r="S141" s="57">
        <v>3012.5</v>
      </c>
      <c r="T141" s="57"/>
      <c r="U141" s="57"/>
      <c r="V141" s="28" t="e">
        <f t="shared" si="72"/>
        <v>#DIV/0!</v>
      </c>
    </row>
    <row r="142" spans="1:101" ht="101.25" customHeight="1">
      <c r="A142" s="29"/>
      <c r="B142" s="31" t="s">
        <v>148</v>
      </c>
      <c r="C142" s="25" t="s">
        <v>174</v>
      </c>
      <c r="D142" s="26" t="s">
        <v>68</v>
      </c>
      <c r="E142" s="25" t="s">
        <v>123</v>
      </c>
      <c r="F142" s="21">
        <f t="shared" si="118"/>
        <v>234501.9</v>
      </c>
      <c r="G142" s="57">
        <v>234501.9</v>
      </c>
      <c r="H142" s="57"/>
      <c r="I142" s="57"/>
      <c r="J142" s="21">
        <f t="shared" si="159"/>
        <v>97748.6</v>
      </c>
      <c r="K142" s="57">
        <v>97748.6</v>
      </c>
      <c r="L142" s="57"/>
      <c r="M142" s="57"/>
      <c r="N142" s="21">
        <f t="shared" si="157"/>
        <v>164875</v>
      </c>
      <c r="O142" s="57">
        <v>164874.99</v>
      </c>
      <c r="P142" s="57"/>
      <c r="Q142" s="57"/>
      <c r="R142" s="21">
        <f t="shared" si="158"/>
        <v>175946.3</v>
      </c>
      <c r="S142" s="57">
        <v>175946.3</v>
      </c>
      <c r="T142" s="57"/>
      <c r="U142" s="57"/>
      <c r="V142" s="28">
        <f t="shared" si="72"/>
        <v>0.41699999999999998</v>
      </c>
    </row>
    <row r="143" spans="1:101" s="53" customFormat="1" ht="28.5" customHeight="1">
      <c r="A143" s="13" t="s">
        <v>69</v>
      </c>
      <c r="B143" s="14" t="s">
        <v>70</v>
      </c>
      <c r="C143" s="15" t="s">
        <v>12</v>
      </c>
      <c r="D143" s="15" t="s">
        <v>12</v>
      </c>
      <c r="E143" s="15" t="s">
        <v>12</v>
      </c>
      <c r="F143" s="35">
        <f>G143+H143+I143</f>
        <v>475312.3</v>
      </c>
      <c r="G143" s="35">
        <f>G144+G158+G163</f>
        <v>52968.1</v>
      </c>
      <c r="H143" s="35">
        <f>H144+H158+H163</f>
        <v>415717.9</v>
      </c>
      <c r="I143" s="35">
        <f>I144+I158+I163</f>
        <v>6626.3</v>
      </c>
      <c r="J143" s="35">
        <f t="shared" si="159"/>
        <v>285862.5</v>
      </c>
      <c r="K143" s="35">
        <f>K144+K158+K163</f>
        <v>39398.300000000003</v>
      </c>
      <c r="L143" s="35">
        <f>L144+L158+L163</f>
        <v>243681.8</v>
      </c>
      <c r="M143" s="35">
        <f>M144+M158+M163</f>
        <v>2782.4</v>
      </c>
      <c r="N143" s="35">
        <f t="shared" si="157"/>
        <v>10000</v>
      </c>
      <c r="O143" s="35">
        <f>O144+O158+O163</f>
        <v>10000</v>
      </c>
      <c r="P143" s="35">
        <f>P144+P158+P163</f>
        <v>0</v>
      </c>
      <c r="Q143" s="35">
        <f>Q144+Q158+Q163</f>
        <v>0</v>
      </c>
      <c r="R143" s="35">
        <f t="shared" si="158"/>
        <v>10000</v>
      </c>
      <c r="S143" s="35">
        <f>S144+S158+S163</f>
        <v>10000</v>
      </c>
      <c r="T143" s="35">
        <f>T144+T158+T163</f>
        <v>0</v>
      </c>
      <c r="U143" s="35">
        <f>U144+U158+U163</f>
        <v>0</v>
      </c>
      <c r="V143" s="36">
        <f t="shared" si="72"/>
        <v>0.60099999999999998</v>
      </c>
      <c r="W143" s="83"/>
      <c r="X143" s="83"/>
      <c r="Y143" s="83"/>
      <c r="Z143" s="83"/>
      <c r="AA143" s="83"/>
      <c r="AB143" s="83"/>
      <c r="AC143" s="83"/>
      <c r="AD143" s="83"/>
      <c r="AE143" s="83"/>
      <c r="AF143" s="83"/>
      <c r="AG143" s="83"/>
      <c r="AH143" s="83"/>
      <c r="AI143" s="83"/>
      <c r="AJ143" s="83"/>
      <c r="AK143" s="83"/>
      <c r="AL143" s="83"/>
      <c r="AM143" s="83"/>
      <c r="AN143" s="83"/>
      <c r="AO143" s="83"/>
      <c r="AP143" s="83"/>
      <c r="AQ143" s="83"/>
      <c r="AR143" s="83"/>
      <c r="AS143" s="83"/>
      <c r="AT143" s="83"/>
      <c r="AU143" s="83"/>
      <c r="AV143" s="83"/>
      <c r="AW143" s="83"/>
      <c r="AX143" s="83"/>
      <c r="AY143" s="83"/>
      <c r="AZ143" s="83"/>
      <c r="BA143" s="83"/>
      <c r="BB143" s="83"/>
      <c r="BC143" s="83"/>
      <c r="BD143" s="83"/>
      <c r="BE143" s="83"/>
      <c r="BF143" s="83"/>
      <c r="BG143" s="83"/>
      <c r="BH143" s="83"/>
      <c r="BI143" s="83"/>
      <c r="BJ143" s="83"/>
      <c r="BK143" s="83"/>
      <c r="BL143" s="83"/>
      <c r="BM143" s="83"/>
      <c r="BN143" s="83"/>
      <c r="BO143" s="83"/>
      <c r="BP143" s="83"/>
      <c r="BQ143" s="83"/>
      <c r="BR143" s="83"/>
      <c r="BS143" s="83"/>
      <c r="BT143" s="83"/>
      <c r="BU143" s="83"/>
      <c r="BV143" s="83"/>
      <c r="BW143" s="83"/>
      <c r="BX143" s="83"/>
      <c r="BY143" s="83"/>
      <c r="BZ143" s="83"/>
      <c r="CA143" s="83"/>
      <c r="CB143" s="83"/>
      <c r="CC143" s="83"/>
      <c r="CD143" s="83"/>
      <c r="CE143" s="83"/>
      <c r="CF143" s="83"/>
      <c r="CG143" s="83"/>
      <c r="CH143" s="83"/>
      <c r="CI143" s="83"/>
      <c r="CJ143" s="83"/>
      <c r="CK143" s="83"/>
      <c r="CL143" s="83"/>
      <c r="CM143" s="83"/>
      <c r="CN143" s="83"/>
      <c r="CO143" s="83"/>
      <c r="CP143" s="83"/>
      <c r="CQ143" s="83"/>
      <c r="CR143" s="83"/>
      <c r="CS143" s="83"/>
      <c r="CT143" s="83"/>
      <c r="CU143" s="83"/>
      <c r="CV143" s="83"/>
      <c r="CW143" s="83"/>
    </row>
    <row r="144" spans="1:101" ht="35.25" customHeight="1">
      <c r="A144" s="7" t="s">
        <v>71</v>
      </c>
      <c r="B144" s="19" t="s">
        <v>72</v>
      </c>
      <c r="C144" s="27" t="s">
        <v>12</v>
      </c>
      <c r="D144" s="27" t="s">
        <v>12</v>
      </c>
      <c r="E144" s="27" t="s">
        <v>12</v>
      </c>
      <c r="F144" s="21">
        <f t="shared" si="118"/>
        <v>453460.1</v>
      </c>
      <c r="G144" s="21">
        <f>SUM(G146:G157)</f>
        <v>32415.9</v>
      </c>
      <c r="H144" s="21">
        <f t="shared" ref="H144" si="160">SUM(H146:H157)</f>
        <v>414417.9</v>
      </c>
      <c r="I144" s="21">
        <f>SUM(I146:I157)</f>
        <v>6626.3</v>
      </c>
      <c r="J144" s="21">
        <f t="shared" si="159"/>
        <v>264077.8</v>
      </c>
      <c r="K144" s="21">
        <f>SUM(K146:K157)</f>
        <v>18863.599999999999</v>
      </c>
      <c r="L144" s="21">
        <f>SUM(L146:L157)</f>
        <v>242431.8</v>
      </c>
      <c r="M144" s="21">
        <f>SUM(M146:M157)</f>
        <v>2782.4</v>
      </c>
      <c r="N144" s="21">
        <f t="shared" si="157"/>
        <v>10000</v>
      </c>
      <c r="O144" s="21">
        <f>SUM(O146:O157)</f>
        <v>10000</v>
      </c>
      <c r="P144" s="21">
        <f>SUM(P146:P157)</f>
        <v>0</v>
      </c>
      <c r="Q144" s="21">
        <f t="shared" ref="Q144" si="161">SUM(Q146:Q157)</f>
        <v>0</v>
      </c>
      <c r="R144" s="21">
        <f t="shared" si="158"/>
        <v>10000</v>
      </c>
      <c r="S144" s="21">
        <f>SUM(S146:S157)</f>
        <v>10000</v>
      </c>
      <c r="T144" s="21">
        <f t="shared" ref="T144:U144" si="162">SUM(T146:T157)</f>
        <v>0</v>
      </c>
      <c r="U144" s="21">
        <f t="shared" si="162"/>
        <v>0</v>
      </c>
      <c r="V144" s="28">
        <f t="shared" si="72"/>
        <v>0.58199999999999996</v>
      </c>
    </row>
    <row r="145" spans="1:22" ht="17.399999999999999">
      <c r="A145" s="10"/>
      <c r="B145" s="22" t="s">
        <v>14</v>
      </c>
      <c r="C145" s="45"/>
      <c r="D145" s="45"/>
      <c r="E145" s="45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8"/>
    </row>
    <row r="146" spans="1:22" ht="58.5" customHeight="1">
      <c r="A146" s="10"/>
      <c r="B146" s="52" t="s">
        <v>262</v>
      </c>
      <c r="C146" s="94" t="s">
        <v>182</v>
      </c>
      <c r="D146" s="64" t="s">
        <v>73</v>
      </c>
      <c r="E146" s="63" t="s">
        <v>261</v>
      </c>
      <c r="F146" s="21">
        <f t="shared" si="118"/>
        <v>16494.8</v>
      </c>
      <c r="G146" s="57">
        <v>480</v>
      </c>
      <c r="H146" s="57">
        <v>15520</v>
      </c>
      <c r="I146" s="57">
        <v>494.8</v>
      </c>
      <c r="J146" s="21">
        <f>SUM(K146:M146)</f>
        <v>16494.8</v>
      </c>
      <c r="K146" s="57">
        <v>480</v>
      </c>
      <c r="L146" s="57">
        <v>15520</v>
      </c>
      <c r="M146" s="57">
        <v>494.8</v>
      </c>
      <c r="N146" s="21">
        <f t="shared" ref="N146:N155" si="163">O146+P146+Q146</f>
        <v>0</v>
      </c>
      <c r="O146" s="21"/>
      <c r="P146" s="21"/>
      <c r="Q146" s="21"/>
      <c r="R146" s="21">
        <f t="shared" ref="R146:R155" si="164">S146+T146+U146</f>
        <v>0</v>
      </c>
      <c r="S146" s="21"/>
      <c r="T146" s="21"/>
      <c r="U146" s="21"/>
      <c r="V146" s="28">
        <f t="shared" si="72"/>
        <v>1</v>
      </c>
    </row>
    <row r="147" spans="1:22" ht="85.8" customHeight="1">
      <c r="A147" s="29"/>
      <c r="B147" s="31" t="s">
        <v>107</v>
      </c>
      <c r="C147" s="26" t="s">
        <v>165</v>
      </c>
      <c r="D147" s="26" t="s">
        <v>106</v>
      </c>
      <c r="E147" s="25" t="s">
        <v>108</v>
      </c>
      <c r="F147" s="21">
        <f t="shared" si="118"/>
        <v>262402.5</v>
      </c>
      <c r="G147" s="57">
        <v>7872.1</v>
      </c>
      <c r="H147" s="57">
        <v>254530.4</v>
      </c>
      <c r="I147" s="21"/>
      <c r="J147" s="21">
        <f t="shared" ref="J147:J154" si="165">K147+L147+M147</f>
        <v>174935</v>
      </c>
      <c r="K147" s="57">
        <v>5248.1</v>
      </c>
      <c r="L147" s="57">
        <v>169686.9</v>
      </c>
      <c r="M147" s="21"/>
      <c r="N147" s="21">
        <f t="shared" si="163"/>
        <v>0</v>
      </c>
      <c r="O147" s="57">
        <v>0</v>
      </c>
      <c r="P147" s="57">
        <v>0</v>
      </c>
      <c r="Q147" s="21"/>
      <c r="R147" s="21">
        <f t="shared" si="164"/>
        <v>0</v>
      </c>
      <c r="S147" s="21"/>
      <c r="T147" s="21"/>
      <c r="U147" s="21"/>
      <c r="V147" s="28">
        <f t="shared" si="72"/>
        <v>0.66700000000000004</v>
      </c>
    </row>
    <row r="148" spans="1:22" ht="67.8" customHeight="1">
      <c r="A148" s="29"/>
      <c r="B148" s="31" t="s">
        <v>178</v>
      </c>
      <c r="C148" s="25" t="s">
        <v>151</v>
      </c>
      <c r="D148" s="26" t="s">
        <v>16</v>
      </c>
      <c r="E148" s="25" t="s">
        <v>180</v>
      </c>
      <c r="F148" s="21">
        <f t="shared" si="118"/>
        <v>41488.800000000003</v>
      </c>
      <c r="G148" s="57">
        <v>5006.8999999999996</v>
      </c>
      <c r="H148" s="57">
        <v>33507.9</v>
      </c>
      <c r="I148" s="57">
        <v>2974</v>
      </c>
      <c r="J148" s="21">
        <f t="shared" si="165"/>
        <v>0</v>
      </c>
      <c r="K148" s="57">
        <v>0</v>
      </c>
      <c r="L148" s="57">
        <v>0</v>
      </c>
      <c r="M148" s="57">
        <v>0</v>
      </c>
      <c r="N148" s="21">
        <f t="shared" si="163"/>
        <v>0</v>
      </c>
      <c r="O148" s="57">
        <v>0</v>
      </c>
      <c r="P148" s="57">
        <v>0</v>
      </c>
      <c r="Q148" s="57"/>
      <c r="R148" s="21">
        <f t="shared" si="164"/>
        <v>0</v>
      </c>
      <c r="S148" s="57"/>
      <c r="T148" s="57"/>
      <c r="U148" s="57"/>
      <c r="V148" s="28">
        <f t="shared" si="72"/>
        <v>0</v>
      </c>
    </row>
    <row r="149" spans="1:22" ht="68.400000000000006" customHeight="1">
      <c r="A149" s="29"/>
      <c r="B149" s="31" t="s">
        <v>234</v>
      </c>
      <c r="C149" s="25" t="s">
        <v>151</v>
      </c>
      <c r="D149" s="26" t="s">
        <v>16</v>
      </c>
      <c r="E149" s="25" t="s">
        <v>233</v>
      </c>
      <c r="F149" s="21">
        <f t="shared" si="118"/>
        <v>21166.2</v>
      </c>
      <c r="G149" s="57">
        <v>2751.6</v>
      </c>
      <c r="H149" s="57">
        <v>18414.59</v>
      </c>
      <c r="I149" s="57">
        <v>0</v>
      </c>
      <c r="J149" s="21">
        <f t="shared" si="165"/>
        <v>7367.3</v>
      </c>
      <c r="K149" s="57">
        <v>957.8</v>
      </c>
      <c r="L149" s="57">
        <v>6409.5</v>
      </c>
      <c r="M149" s="57">
        <v>0</v>
      </c>
      <c r="N149" s="21">
        <f t="shared" si="163"/>
        <v>0</v>
      </c>
      <c r="O149" s="57">
        <v>0</v>
      </c>
      <c r="P149" s="57">
        <v>0</v>
      </c>
      <c r="Q149" s="57">
        <v>0</v>
      </c>
      <c r="R149" s="21">
        <f t="shared" si="164"/>
        <v>0</v>
      </c>
      <c r="S149" s="57"/>
      <c r="T149" s="57"/>
      <c r="U149" s="57"/>
      <c r="V149" s="28">
        <f t="shared" si="72"/>
        <v>0.34799999999999998</v>
      </c>
    </row>
    <row r="150" spans="1:22" ht="69" customHeight="1">
      <c r="A150" s="29"/>
      <c r="B150" s="31" t="s">
        <v>265</v>
      </c>
      <c r="C150" s="25" t="s">
        <v>151</v>
      </c>
      <c r="D150" s="26" t="s">
        <v>16</v>
      </c>
      <c r="E150" s="25" t="s">
        <v>264</v>
      </c>
      <c r="F150" s="21">
        <f t="shared" si="118"/>
        <v>105.9</v>
      </c>
      <c r="G150" s="57">
        <v>105.9</v>
      </c>
      <c r="H150" s="57"/>
      <c r="I150" s="57">
        <v>0</v>
      </c>
      <c r="J150" s="21">
        <f t="shared" si="165"/>
        <v>105.9</v>
      </c>
      <c r="K150" s="57">
        <v>105.9</v>
      </c>
      <c r="L150" s="57"/>
      <c r="M150" s="57"/>
      <c r="N150" s="21">
        <f t="shared" si="163"/>
        <v>0</v>
      </c>
      <c r="O150" s="57"/>
      <c r="P150" s="57"/>
      <c r="Q150" s="57"/>
      <c r="R150" s="21">
        <f t="shared" si="164"/>
        <v>0</v>
      </c>
      <c r="S150" s="57"/>
      <c r="T150" s="57"/>
      <c r="U150" s="57"/>
      <c r="V150" s="28">
        <f t="shared" ref="V150:V205" si="166">J150/F150</f>
        <v>1</v>
      </c>
    </row>
    <row r="151" spans="1:22" ht="78" customHeight="1">
      <c r="A151" s="29"/>
      <c r="B151" s="31" t="s">
        <v>133</v>
      </c>
      <c r="C151" s="25" t="s">
        <v>182</v>
      </c>
      <c r="D151" s="26" t="s">
        <v>73</v>
      </c>
      <c r="E151" s="25" t="s">
        <v>132</v>
      </c>
      <c r="F151" s="21">
        <f t="shared" si="118"/>
        <v>16828.900000000001</v>
      </c>
      <c r="G151" s="57">
        <v>479.6</v>
      </c>
      <c r="H151" s="57">
        <v>15507.7</v>
      </c>
      <c r="I151" s="57">
        <v>841.6</v>
      </c>
      <c r="J151" s="21">
        <f t="shared" si="165"/>
        <v>12655.6</v>
      </c>
      <c r="K151" s="57">
        <v>360.68</v>
      </c>
      <c r="L151" s="57">
        <v>11662.05</v>
      </c>
      <c r="M151" s="57">
        <v>632.9</v>
      </c>
      <c r="N151" s="21">
        <f t="shared" si="163"/>
        <v>0</v>
      </c>
      <c r="O151" s="57">
        <v>0</v>
      </c>
      <c r="P151" s="57">
        <v>0</v>
      </c>
      <c r="Q151" s="57"/>
      <c r="R151" s="21">
        <f t="shared" si="164"/>
        <v>0</v>
      </c>
      <c r="S151" s="57"/>
      <c r="T151" s="57"/>
      <c r="U151" s="57"/>
      <c r="V151" s="28">
        <f t="shared" si="166"/>
        <v>0.752</v>
      </c>
    </row>
    <row r="152" spans="1:22" ht="52.2" customHeight="1">
      <c r="A152" s="29"/>
      <c r="B152" s="31" t="s">
        <v>237</v>
      </c>
      <c r="C152" s="25" t="s">
        <v>182</v>
      </c>
      <c r="D152" s="26" t="s">
        <v>73</v>
      </c>
      <c r="E152" s="25" t="s">
        <v>235</v>
      </c>
      <c r="F152" s="21">
        <f t="shared" ref="F152:F153" si="167">G152+H152+I152</f>
        <v>27684.9</v>
      </c>
      <c r="G152" s="57">
        <v>830.5</v>
      </c>
      <c r="H152" s="57">
        <v>26854.400000000001</v>
      </c>
      <c r="I152" s="57"/>
      <c r="J152" s="21">
        <f t="shared" ref="J152:J153" si="168">K152+L152+M152</f>
        <v>0</v>
      </c>
      <c r="K152" s="57"/>
      <c r="L152" s="57"/>
      <c r="M152" s="57"/>
      <c r="N152" s="21">
        <f t="shared" ref="N152:N153" si="169">O152+P152+Q152</f>
        <v>0</v>
      </c>
      <c r="O152" s="57">
        <v>0</v>
      </c>
      <c r="P152" s="57">
        <v>0</v>
      </c>
      <c r="Q152" s="57"/>
      <c r="R152" s="21">
        <f t="shared" ref="R152:R153" si="170">S152+T152+U152</f>
        <v>0</v>
      </c>
      <c r="S152" s="57"/>
      <c r="T152" s="57"/>
      <c r="U152" s="57"/>
      <c r="V152" s="28">
        <f t="shared" si="166"/>
        <v>0</v>
      </c>
    </row>
    <row r="153" spans="1:22" ht="50.25" customHeight="1">
      <c r="A153" s="29"/>
      <c r="B153" s="31" t="s">
        <v>238</v>
      </c>
      <c r="C153" s="25" t="s">
        <v>182</v>
      </c>
      <c r="D153" s="26" t="s">
        <v>73</v>
      </c>
      <c r="E153" s="25" t="s">
        <v>236</v>
      </c>
      <c r="F153" s="21">
        <f t="shared" si="167"/>
        <v>11613.2</v>
      </c>
      <c r="G153" s="57">
        <v>348.4</v>
      </c>
      <c r="H153" s="57">
        <v>11264.8</v>
      </c>
      <c r="I153" s="57"/>
      <c r="J153" s="21">
        <f t="shared" si="168"/>
        <v>11613.2</v>
      </c>
      <c r="K153" s="57">
        <v>348.4</v>
      </c>
      <c r="L153" s="57">
        <v>11264.8</v>
      </c>
      <c r="M153" s="57"/>
      <c r="N153" s="21">
        <f t="shared" si="169"/>
        <v>0</v>
      </c>
      <c r="O153" s="57">
        <v>0</v>
      </c>
      <c r="P153" s="57">
        <v>0</v>
      </c>
      <c r="Q153" s="57"/>
      <c r="R153" s="21">
        <f t="shared" si="170"/>
        <v>0</v>
      </c>
      <c r="S153" s="57"/>
      <c r="T153" s="57"/>
      <c r="U153" s="57"/>
      <c r="V153" s="28">
        <f t="shared" si="166"/>
        <v>1</v>
      </c>
    </row>
    <row r="154" spans="1:22" ht="52.5" customHeight="1">
      <c r="A154" s="29"/>
      <c r="B154" s="31" t="s">
        <v>179</v>
      </c>
      <c r="C154" s="25" t="s">
        <v>182</v>
      </c>
      <c r="D154" s="26" t="s">
        <v>73</v>
      </c>
      <c r="E154" s="25" t="s">
        <v>181</v>
      </c>
      <c r="F154" s="21">
        <f t="shared" si="118"/>
        <v>11569.4</v>
      </c>
      <c r="G154" s="57">
        <v>328.8</v>
      </c>
      <c r="H154" s="57">
        <v>10630</v>
      </c>
      <c r="I154" s="57">
        <v>610.6</v>
      </c>
      <c r="J154" s="21">
        <f t="shared" si="165"/>
        <v>11569.4</v>
      </c>
      <c r="K154" s="57">
        <v>328.8</v>
      </c>
      <c r="L154" s="57">
        <v>10630</v>
      </c>
      <c r="M154" s="57">
        <v>610.6</v>
      </c>
      <c r="N154" s="21">
        <f t="shared" si="163"/>
        <v>0</v>
      </c>
      <c r="O154" s="57">
        <v>0</v>
      </c>
      <c r="P154" s="57">
        <v>0</v>
      </c>
      <c r="Q154" s="57"/>
      <c r="R154" s="21">
        <f t="shared" si="164"/>
        <v>0</v>
      </c>
      <c r="S154" s="57"/>
      <c r="T154" s="57"/>
      <c r="U154" s="57"/>
      <c r="V154" s="28">
        <f t="shared" si="166"/>
        <v>1</v>
      </c>
    </row>
    <row r="155" spans="1:22" ht="68.25" customHeight="1">
      <c r="A155" s="29"/>
      <c r="B155" s="31" t="s">
        <v>240</v>
      </c>
      <c r="C155" s="25" t="s">
        <v>151</v>
      </c>
      <c r="D155" s="26" t="s">
        <v>16</v>
      </c>
      <c r="E155" s="25" t="s">
        <v>239</v>
      </c>
      <c r="F155" s="21">
        <f t="shared" si="118"/>
        <v>34105.4</v>
      </c>
      <c r="G155" s="57">
        <v>4212</v>
      </c>
      <c r="H155" s="57">
        <f>38040.2-9852.1</f>
        <v>28188.1</v>
      </c>
      <c r="I155" s="57">
        <v>1705.3</v>
      </c>
      <c r="J155" s="21">
        <f>SUM(K155:M155)</f>
        <v>20881.599999999999</v>
      </c>
      <c r="K155" s="57">
        <v>2578.87</v>
      </c>
      <c r="L155" s="57">
        <v>17258.59</v>
      </c>
      <c r="M155" s="57">
        <v>1044.0999999999999</v>
      </c>
      <c r="N155" s="21">
        <f t="shared" si="163"/>
        <v>0</v>
      </c>
      <c r="O155" s="57">
        <v>0</v>
      </c>
      <c r="P155" s="57">
        <v>0</v>
      </c>
      <c r="Q155" s="57">
        <v>0</v>
      </c>
      <c r="R155" s="21">
        <f t="shared" si="164"/>
        <v>0</v>
      </c>
      <c r="S155" s="57"/>
      <c r="T155" s="57"/>
      <c r="U155" s="57"/>
      <c r="V155" s="28">
        <f t="shared" si="166"/>
        <v>0.61199999999999999</v>
      </c>
    </row>
    <row r="156" spans="1:22" ht="52.5" customHeight="1">
      <c r="A156" s="29"/>
      <c r="B156" s="31" t="s">
        <v>201</v>
      </c>
      <c r="C156" s="25" t="s">
        <v>182</v>
      </c>
      <c r="D156" s="26" t="s">
        <v>73</v>
      </c>
      <c r="E156" s="25" t="s">
        <v>202</v>
      </c>
      <c r="F156" s="21">
        <f t="shared" ref="F156:F157" si="171">G156+H156+I156</f>
        <v>10000</v>
      </c>
      <c r="G156" s="57">
        <v>10000</v>
      </c>
      <c r="H156" s="57"/>
      <c r="I156" s="57">
        <v>0</v>
      </c>
      <c r="J156" s="21">
        <f t="shared" ref="J156:J157" si="172">K156+L156+M156</f>
        <v>8455</v>
      </c>
      <c r="K156" s="57">
        <v>8455.02</v>
      </c>
      <c r="L156" s="57"/>
      <c r="M156" s="57">
        <v>0</v>
      </c>
      <c r="N156" s="21">
        <f t="shared" ref="N156:N157" si="173">O156+P156+Q156</f>
        <v>10000</v>
      </c>
      <c r="O156" s="57">
        <v>10000</v>
      </c>
      <c r="P156" s="57"/>
      <c r="Q156" s="57"/>
      <c r="R156" s="21">
        <f t="shared" ref="R156:R157" si="174">S156+T156+U156</f>
        <v>10000</v>
      </c>
      <c r="S156" s="57">
        <v>10000</v>
      </c>
      <c r="T156" s="57"/>
      <c r="U156" s="57"/>
      <c r="V156" s="28">
        <f t="shared" si="166"/>
        <v>0.84599999999999997</v>
      </c>
    </row>
    <row r="157" spans="1:22" ht="68.25" customHeight="1">
      <c r="A157" s="29"/>
      <c r="B157" s="31" t="s">
        <v>356</v>
      </c>
      <c r="C157" s="25" t="s">
        <v>151</v>
      </c>
      <c r="D157" s="26" t="s">
        <v>16</v>
      </c>
      <c r="E157" s="25" t="s">
        <v>355</v>
      </c>
      <c r="F157" s="21">
        <f t="shared" si="171"/>
        <v>0.1</v>
      </c>
      <c r="G157" s="57">
        <v>0.09</v>
      </c>
      <c r="H157" s="57">
        <v>0</v>
      </c>
      <c r="I157" s="57">
        <v>0</v>
      </c>
      <c r="J157" s="21">
        <f t="shared" si="172"/>
        <v>0</v>
      </c>
      <c r="K157" s="57">
        <v>0</v>
      </c>
      <c r="L157" s="57"/>
      <c r="M157" s="57">
        <v>0</v>
      </c>
      <c r="N157" s="21">
        <f t="shared" si="173"/>
        <v>0</v>
      </c>
      <c r="O157" s="57"/>
      <c r="P157" s="57"/>
      <c r="Q157" s="57">
        <v>0</v>
      </c>
      <c r="R157" s="21">
        <f t="shared" si="174"/>
        <v>0</v>
      </c>
      <c r="S157" s="57"/>
      <c r="T157" s="57"/>
      <c r="U157" s="57"/>
      <c r="V157" s="28">
        <f t="shared" si="166"/>
        <v>0</v>
      </c>
    </row>
    <row r="158" spans="1:22" ht="17.399999999999999">
      <c r="A158" s="18" t="s">
        <v>74</v>
      </c>
      <c r="B158" s="38" t="s">
        <v>75</v>
      </c>
      <c r="C158" s="50" t="s">
        <v>12</v>
      </c>
      <c r="D158" s="50" t="s">
        <v>12</v>
      </c>
      <c r="E158" s="50" t="s">
        <v>12</v>
      </c>
      <c r="F158" s="21">
        <f t="shared" si="118"/>
        <v>21852.2</v>
      </c>
      <c r="G158" s="21">
        <f>SUM(G160:G162)</f>
        <v>20552.2</v>
      </c>
      <c r="H158" s="21">
        <f>SUM(H160:H162)</f>
        <v>1300</v>
      </c>
      <c r="I158" s="21">
        <f>SUM(I160:I162)</f>
        <v>0</v>
      </c>
      <c r="J158" s="21">
        <f t="shared" ref="J158" si="175">K158+L158+M158</f>
        <v>21784.7</v>
      </c>
      <c r="K158" s="21">
        <f>SUM(K160:K162)</f>
        <v>20534.7</v>
      </c>
      <c r="L158" s="21">
        <f>SUM(L160:L162)</f>
        <v>1250</v>
      </c>
      <c r="M158" s="21">
        <f>SUM(M160:M162)</f>
        <v>0</v>
      </c>
      <c r="N158" s="21">
        <f t="shared" ref="N158" si="176">O158+P158+Q158</f>
        <v>0</v>
      </c>
      <c r="O158" s="21">
        <f>SUM(O160:O162)</f>
        <v>0</v>
      </c>
      <c r="P158" s="21">
        <f>SUM(P160:P162)</f>
        <v>0</v>
      </c>
      <c r="Q158" s="21">
        <f>SUM(Q160:Q162)</f>
        <v>0</v>
      </c>
      <c r="R158" s="21">
        <f t="shared" ref="R158" si="177">S158+T158+U158</f>
        <v>0</v>
      </c>
      <c r="S158" s="21">
        <f>SUM(S160:S162)</f>
        <v>0</v>
      </c>
      <c r="T158" s="21">
        <f>SUM(T160:T162)</f>
        <v>0</v>
      </c>
      <c r="U158" s="21">
        <f>SUM(U160:U162)</f>
        <v>0</v>
      </c>
      <c r="V158" s="28">
        <f t="shared" si="166"/>
        <v>0.997</v>
      </c>
    </row>
    <row r="159" spans="1:22" ht="17.399999999999999">
      <c r="A159" s="29"/>
      <c r="B159" s="49" t="s">
        <v>14</v>
      </c>
      <c r="C159" s="23"/>
      <c r="D159" s="32"/>
      <c r="E159" s="23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8"/>
    </row>
    <row r="160" spans="1:22" ht="51.75" customHeight="1">
      <c r="A160" s="29"/>
      <c r="B160" s="31" t="s">
        <v>76</v>
      </c>
      <c r="C160" s="25" t="s">
        <v>182</v>
      </c>
      <c r="D160" s="26" t="s">
        <v>73</v>
      </c>
      <c r="E160" s="25" t="s">
        <v>119</v>
      </c>
      <c r="F160" s="21">
        <f t="shared" si="118"/>
        <v>19512</v>
      </c>
      <c r="G160" s="57">
        <v>19512</v>
      </c>
      <c r="H160" s="57"/>
      <c r="I160" s="57"/>
      <c r="J160" s="21">
        <f>K160+L160+M160</f>
        <v>19496</v>
      </c>
      <c r="K160" s="57">
        <v>19496</v>
      </c>
      <c r="L160" s="57"/>
      <c r="M160" s="57"/>
      <c r="N160" s="21">
        <f t="shared" ref="N160:N167" si="178">O160+P160+Q160</f>
        <v>0</v>
      </c>
      <c r="O160" s="57">
        <v>0</v>
      </c>
      <c r="P160" s="57"/>
      <c r="Q160" s="57"/>
      <c r="R160" s="21">
        <f>S160+T160+U160</f>
        <v>0</v>
      </c>
      <c r="S160" s="57"/>
      <c r="T160" s="57"/>
      <c r="U160" s="57"/>
      <c r="V160" s="28">
        <f t="shared" si="166"/>
        <v>0.999</v>
      </c>
    </row>
    <row r="161" spans="1:101" ht="55.5" customHeight="1">
      <c r="A161" s="29"/>
      <c r="B161" s="31" t="s">
        <v>135</v>
      </c>
      <c r="C161" s="25" t="s">
        <v>182</v>
      </c>
      <c r="D161" s="26" t="s">
        <v>73</v>
      </c>
      <c r="E161" s="25" t="s">
        <v>134</v>
      </c>
      <c r="F161" s="21">
        <f t="shared" si="118"/>
        <v>1340.2</v>
      </c>
      <c r="G161" s="57">
        <v>40.200000000000003</v>
      </c>
      <c r="H161" s="57">
        <v>1300</v>
      </c>
      <c r="I161" s="57"/>
      <c r="J161" s="21">
        <f>K161+L161+M161</f>
        <v>1288.7</v>
      </c>
      <c r="K161" s="57">
        <v>38.700000000000003</v>
      </c>
      <c r="L161" s="57">
        <v>1250</v>
      </c>
      <c r="M161" s="57"/>
      <c r="N161" s="21">
        <f t="shared" si="178"/>
        <v>0</v>
      </c>
      <c r="O161" s="57">
        <v>0</v>
      </c>
      <c r="P161" s="57">
        <v>0</v>
      </c>
      <c r="Q161" s="57"/>
      <c r="R161" s="21">
        <f>S161+T161+U161</f>
        <v>0</v>
      </c>
      <c r="S161" s="57"/>
      <c r="T161" s="57"/>
      <c r="U161" s="57"/>
      <c r="V161" s="28">
        <f t="shared" si="166"/>
        <v>0.96199999999999997</v>
      </c>
    </row>
    <row r="162" spans="1:101" ht="72" customHeight="1">
      <c r="A162" s="29"/>
      <c r="B162" s="31" t="s">
        <v>121</v>
      </c>
      <c r="C162" s="25" t="s">
        <v>182</v>
      </c>
      <c r="D162" s="26" t="s">
        <v>73</v>
      </c>
      <c r="E162" s="25" t="s">
        <v>120</v>
      </c>
      <c r="F162" s="21">
        <f t="shared" si="118"/>
        <v>1000</v>
      </c>
      <c r="G162" s="57">
        <v>1000</v>
      </c>
      <c r="H162" s="57"/>
      <c r="I162" s="57">
        <v>0</v>
      </c>
      <c r="J162" s="21">
        <f>K162+L162+M162</f>
        <v>1000</v>
      </c>
      <c r="K162" s="57">
        <v>1000</v>
      </c>
      <c r="L162" s="57"/>
      <c r="M162" s="57"/>
      <c r="N162" s="21">
        <f t="shared" si="178"/>
        <v>0</v>
      </c>
      <c r="O162" s="57">
        <v>0</v>
      </c>
      <c r="P162" s="57"/>
      <c r="Q162" s="57">
        <v>0</v>
      </c>
      <c r="R162" s="21">
        <f>S162+T162+U162</f>
        <v>0</v>
      </c>
      <c r="S162" s="57"/>
      <c r="T162" s="57"/>
      <c r="U162" s="57">
        <v>0</v>
      </c>
      <c r="V162" s="28">
        <f t="shared" si="166"/>
        <v>1</v>
      </c>
    </row>
    <row r="163" spans="1:101" ht="2.25" hidden="1" customHeight="1">
      <c r="A163" s="18" t="s">
        <v>127</v>
      </c>
      <c r="B163" s="38" t="s">
        <v>192</v>
      </c>
      <c r="C163" s="50" t="s">
        <v>12</v>
      </c>
      <c r="D163" s="50" t="s">
        <v>12</v>
      </c>
      <c r="E163" s="50" t="s">
        <v>12</v>
      </c>
      <c r="F163" s="21">
        <f t="shared" ref="F163" si="179">G163+H163+I163</f>
        <v>0</v>
      </c>
      <c r="G163" s="21">
        <f>SUM(G165)</f>
        <v>0</v>
      </c>
      <c r="H163" s="21">
        <f t="shared" ref="H163:I163" si="180">SUM(H165)</f>
        <v>0</v>
      </c>
      <c r="I163" s="21">
        <f t="shared" si="180"/>
        <v>0</v>
      </c>
      <c r="J163" s="21">
        <f t="shared" ref="J163" si="181">K163+L163+M163</f>
        <v>0</v>
      </c>
      <c r="K163" s="21">
        <f>SUM(K165)</f>
        <v>0</v>
      </c>
      <c r="L163" s="21">
        <f t="shared" ref="L163:M163" si="182">SUM(L165)</f>
        <v>0</v>
      </c>
      <c r="M163" s="21">
        <f t="shared" si="182"/>
        <v>0</v>
      </c>
      <c r="N163" s="21">
        <f t="shared" si="178"/>
        <v>0</v>
      </c>
      <c r="O163" s="21">
        <f>SUM(O165)</f>
        <v>0</v>
      </c>
      <c r="P163" s="21">
        <f t="shared" ref="P163:Q163" si="183">SUM(P165)</f>
        <v>0</v>
      </c>
      <c r="Q163" s="21">
        <f t="shared" si="183"/>
        <v>0</v>
      </c>
      <c r="R163" s="21">
        <f>S163+T163+U163</f>
        <v>0</v>
      </c>
      <c r="S163" s="21">
        <f>SUM(S165)</f>
        <v>0</v>
      </c>
      <c r="T163" s="21">
        <f t="shared" ref="T163:U163" si="184">SUM(T165)</f>
        <v>0</v>
      </c>
      <c r="U163" s="21">
        <f t="shared" si="184"/>
        <v>0</v>
      </c>
      <c r="V163" s="28" t="e">
        <f t="shared" si="166"/>
        <v>#DIV/0!</v>
      </c>
    </row>
    <row r="164" spans="1:101" ht="1.5" hidden="1" customHeight="1">
      <c r="A164" s="29"/>
      <c r="B164" s="49" t="s">
        <v>14</v>
      </c>
      <c r="C164" s="23"/>
      <c r="D164" s="32"/>
      <c r="E164" s="23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8"/>
    </row>
    <row r="165" spans="1:101" ht="1.5" hidden="1" customHeight="1">
      <c r="A165" s="29"/>
      <c r="B165" s="31"/>
      <c r="C165" s="25"/>
      <c r="D165" s="26"/>
      <c r="E165" s="25"/>
      <c r="F165" s="21">
        <f t="shared" ref="F165" si="185">G165+H165+I165</f>
        <v>0</v>
      </c>
      <c r="G165" s="57"/>
      <c r="H165" s="57"/>
      <c r="I165" s="57"/>
      <c r="J165" s="21">
        <f>K165+L165+M165</f>
        <v>0</v>
      </c>
      <c r="K165" s="57"/>
      <c r="L165" s="57"/>
      <c r="M165" s="57"/>
      <c r="N165" s="21">
        <f t="shared" ref="N165" si="186">O165+P165+Q165</f>
        <v>0</v>
      </c>
      <c r="O165" s="57"/>
      <c r="P165" s="57"/>
      <c r="Q165" s="57"/>
      <c r="R165" s="21">
        <f>S165+T165+U165</f>
        <v>0</v>
      </c>
      <c r="S165" s="57"/>
      <c r="T165" s="57"/>
      <c r="U165" s="57"/>
      <c r="V165" s="28" t="e">
        <f t="shared" si="166"/>
        <v>#DIV/0!</v>
      </c>
    </row>
    <row r="166" spans="1:101" s="53" customFormat="1" ht="63.6" customHeight="1">
      <c r="A166" s="13" t="s">
        <v>77</v>
      </c>
      <c r="B166" s="48" t="s">
        <v>78</v>
      </c>
      <c r="C166" s="15" t="s">
        <v>12</v>
      </c>
      <c r="D166" s="15" t="s">
        <v>12</v>
      </c>
      <c r="E166" s="15" t="s">
        <v>12</v>
      </c>
      <c r="F166" s="35">
        <f>G166+H166+I166</f>
        <v>114229.8</v>
      </c>
      <c r="G166" s="35">
        <f>G167+G170+G175</f>
        <v>13876.9</v>
      </c>
      <c r="H166" s="35">
        <f>H167+H170+H175</f>
        <v>100352.9</v>
      </c>
      <c r="I166" s="35">
        <f>I167+I170+I175</f>
        <v>0</v>
      </c>
      <c r="J166" s="35">
        <f>K166+L166+M166</f>
        <v>66801.100000000006</v>
      </c>
      <c r="K166" s="35">
        <f>K167+K170+K175</f>
        <v>2004</v>
      </c>
      <c r="L166" s="35">
        <f>L167+L170+L175</f>
        <v>64797.1</v>
      </c>
      <c r="M166" s="35">
        <f>M167+M170+M175</f>
        <v>0</v>
      </c>
      <c r="N166" s="35">
        <f>O166+P166+Q166</f>
        <v>0</v>
      </c>
      <c r="O166" s="35">
        <f>O167+O170+O175</f>
        <v>0</v>
      </c>
      <c r="P166" s="35">
        <f>P167+P170+P175</f>
        <v>0</v>
      </c>
      <c r="Q166" s="35">
        <f>Q167+Q170+Q175</f>
        <v>0</v>
      </c>
      <c r="R166" s="35">
        <f t="shared" ref="R166:R167" si="187">S166+T166+U166</f>
        <v>0</v>
      </c>
      <c r="S166" s="35">
        <f>S167+S170+S175</f>
        <v>0</v>
      </c>
      <c r="T166" s="35">
        <f>T167+T170+T175</f>
        <v>0</v>
      </c>
      <c r="U166" s="35">
        <f>U167+U170+U175</f>
        <v>0</v>
      </c>
      <c r="V166" s="36">
        <f t="shared" si="166"/>
        <v>0.58499999999999996</v>
      </c>
      <c r="W166" s="83"/>
      <c r="X166" s="83"/>
      <c r="Y166" s="83"/>
      <c r="Z166" s="83"/>
      <c r="AA166" s="83"/>
      <c r="AB166" s="83"/>
      <c r="AC166" s="83"/>
      <c r="AD166" s="83"/>
      <c r="AE166" s="83"/>
      <c r="AF166" s="83"/>
      <c r="AG166" s="83"/>
      <c r="AH166" s="83"/>
      <c r="AI166" s="83"/>
      <c r="AJ166" s="83"/>
      <c r="AK166" s="83"/>
      <c r="AL166" s="83"/>
      <c r="AM166" s="83"/>
      <c r="AN166" s="83"/>
      <c r="AO166" s="83"/>
      <c r="AP166" s="83"/>
      <c r="AQ166" s="83"/>
      <c r="AR166" s="83"/>
      <c r="AS166" s="83"/>
      <c r="AT166" s="83"/>
      <c r="AU166" s="83"/>
      <c r="AV166" s="83"/>
      <c r="AW166" s="83"/>
      <c r="AX166" s="83"/>
      <c r="AY166" s="83"/>
      <c r="AZ166" s="83"/>
      <c r="BA166" s="83"/>
      <c r="BB166" s="83"/>
      <c r="BC166" s="83"/>
      <c r="BD166" s="83"/>
      <c r="BE166" s="83"/>
      <c r="BF166" s="83"/>
      <c r="BG166" s="83"/>
      <c r="BH166" s="83"/>
      <c r="BI166" s="83"/>
      <c r="BJ166" s="83"/>
      <c r="BK166" s="83"/>
      <c r="BL166" s="83"/>
      <c r="BM166" s="83"/>
      <c r="BN166" s="83"/>
      <c r="BO166" s="83"/>
      <c r="BP166" s="83"/>
      <c r="BQ166" s="83"/>
      <c r="BR166" s="83"/>
      <c r="BS166" s="83"/>
      <c r="BT166" s="83"/>
      <c r="BU166" s="83"/>
      <c r="BV166" s="83"/>
      <c r="BW166" s="83"/>
      <c r="BX166" s="83"/>
      <c r="BY166" s="83"/>
      <c r="BZ166" s="83"/>
      <c r="CA166" s="83"/>
      <c r="CB166" s="83"/>
      <c r="CC166" s="83"/>
      <c r="CD166" s="83"/>
      <c r="CE166" s="83"/>
      <c r="CF166" s="83"/>
      <c r="CG166" s="83"/>
      <c r="CH166" s="83"/>
      <c r="CI166" s="83"/>
      <c r="CJ166" s="83"/>
      <c r="CK166" s="83"/>
      <c r="CL166" s="83"/>
      <c r="CM166" s="83"/>
      <c r="CN166" s="83"/>
      <c r="CO166" s="83"/>
      <c r="CP166" s="83"/>
      <c r="CQ166" s="83"/>
      <c r="CR166" s="83"/>
      <c r="CS166" s="83"/>
      <c r="CT166" s="83"/>
      <c r="CU166" s="83"/>
      <c r="CV166" s="83"/>
      <c r="CW166" s="83"/>
    </row>
    <row r="167" spans="1:101" ht="61.8" customHeight="1">
      <c r="A167" s="7" t="s">
        <v>79</v>
      </c>
      <c r="B167" s="19" t="s">
        <v>183</v>
      </c>
      <c r="C167" s="27" t="s">
        <v>12</v>
      </c>
      <c r="D167" s="27" t="s">
        <v>12</v>
      </c>
      <c r="E167" s="27" t="s">
        <v>12</v>
      </c>
      <c r="F167" s="21">
        <f t="shared" ref="F167:F186" si="188">G167+H167+I167</f>
        <v>9869.9</v>
      </c>
      <c r="G167" s="21">
        <f>SUM(G169:G169)</f>
        <v>296.10000000000002</v>
      </c>
      <c r="H167" s="21">
        <f>SUM(H169:H169)</f>
        <v>9573.7999999999993</v>
      </c>
      <c r="I167" s="21">
        <f>SUM(I169:I169)</f>
        <v>0</v>
      </c>
      <c r="J167" s="21">
        <f t="shared" ref="J167" si="189">K167+L167+M167</f>
        <v>9869.9</v>
      </c>
      <c r="K167" s="21">
        <f>SUM(K169:K169)</f>
        <v>296.10000000000002</v>
      </c>
      <c r="L167" s="21">
        <f>SUM(L169:L169)</f>
        <v>9573.7999999999993</v>
      </c>
      <c r="M167" s="21">
        <f>SUM(M169:M169)</f>
        <v>0</v>
      </c>
      <c r="N167" s="21">
        <f t="shared" si="178"/>
        <v>0</v>
      </c>
      <c r="O167" s="21">
        <f>SUM(O169:O169)</f>
        <v>0</v>
      </c>
      <c r="P167" s="21">
        <f>SUM(P169:P169)</f>
        <v>0</v>
      </c>
      <c r="Q167" s="21">
        <f>SUM(Q169:Q169)</f>
        <v>0</v>
      </c>
      <c r="R167" s="21">
        <f t="shared" si="187"/>
        <v>0</v>
      </c>
      <c r="S167" s="21">
        <f>SUM(S169:S169)</f>
        <v>0</v>
      </c>
      <c r="T167" s="21">
        <f>SUM(T169:T169)</f>
        <v>0</v>
      </c>
      <c r="U167" s="21">
        <f>SUM(U169:U169)</f>
        <v>0</v>
      </c>
      <c r="V167" s="28">
        <f t="shared" si="166"/>
        <v>1</v>
      </c>
    </row>
    <row r="168" spans="1:101" ht="17.399999999999999">
      <c r="A168" s="10"/>
      <c r="B168" s="52" t="s">
        <v>14</v>
      </c>
      <c r="C168" s="45"/>
      <c r="D168" s="45"/>
      <c r="E168" s="45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8"/>
    </row>
    <row r="169" spans="1:101" ht="122.4" customHeight="1">
      <c r="A169" s="39"/>
      <c r="B169" s="59" t="s">
        <v>196</v>
      </c>
      <c r="C169" s="41" t="s">
        <v>185</v>
      </c>
      <c r="D169" s="42" t="s">
        <v>52</v>
      </c>
      <c r="E169" s="41" t="s">
        <v>129</v>
      </c>
      <c r="F169" s="69">
        <f t="shared" si="188"/>
        <v>9869.9</v>
      </c>
      <c r="G169" s="72">
        <v>296.10000000000002</v>
      </c>
      <c r="H169" s="72">
        <v>9573.7999999999993</v>
      </c>
      <c r="I169" s="72"/>
      <c r="J169" s="69">
        <f t="shared" ref="J169:J170" si="190">K169+L169+M169</f>
        <v>9869.9</v>
      </c>
      <c r="K169" s="72">
        <v>296.10000000000002</v>
      </c>
      <c r="L169" s="72">
        <v>9573.7999999999993</v>
      </c>
      <c r="M169" s="72"/>
      <c r="N169" s="69">
        <f t="shared" ref="N169:N170" si="191">O169+P169+Q169</f>
        <v>0</v>
      </c>
      <c r="O169" s="72">
        <v>0</v>
      </c>
      <c r="P169" s="72">
        <v>0</v>
      </c>
      <c r="Q169" s="72"/>
      <c r="R169" s="69">
        <f t="shared" ref="R169:R170" si="192">S169+T169+U169</f>
        <v>0</v>
      </c>
      <c r="S169" s="72">
        <v>0</v>
      </c>
      <c r="T169" s="72"/>
      <c r="U169" s="72"/>
      <c r="V169" s="28">
        <f t="shared" si="166"/>
        <v>1</v>
      </c>
    </row>
    <row r="170" spans="1:101" ht="50.25" customHeight="1">
      <c r="A170" s="18" t="s">
        <v>80</v>
      </c>
      <c r="B170" s="38" t="s">
        <v>184</v>
      </c>
      <c r="C170" s="20" t="s">
        <v>12</v>
      </c>
      <c r="D170" s="20" t="s">
        <v>12</v>
      </c>
      <c r="E170" s="20" t="s">
        <v>12</v>
      </c>
      <c r="F170" s="21">
        <f>G170+H170+I170</f>
        <v>28681.3</v>
      </c>
      <c r="G170" s="21">
        <f>SUM(G172:G174)</f>
        <v>10560.5</v>
      </c>
      <c r="H170" s="21">
        <f>SUM(H172:H174)</f>
        <v>18120.8</v>
      </c>
      <c r="I170" s="21">
        <f>SUM(I172:I174)</f>
        <v>0</v>
      </c>
      <c r="J170" s="21">
        <f t="shared" si="190"/>
        <v>16159.4</v>
      </c>
      <c r="K170" s="21">
        <f>SUM(K172:K174)</f>
        <v>484.8</v>
      </c>
      <c r="L170" s="21">
        <f>SUM(L172:L174)</f>
        <v>15674.6</v>
      </c>
      <c r="M170" s="21">
        <f>SUM(M172:M174)</f>
        <v>0</v>
      </c>
      <c r="N170" s="21">
        <f t="shared" si="191"/>
        <v>0</v>
      </c>
      <c r="O170" s="21">
        <f>SUM(O172:O174)</f>
        <v>0</v>
      </c>
      <c r="P170" s="21">
        <f>SUM(P172:P174)</f>
        <v>0</v>
      </c>
      <c r="Q170" s="21">
        <f>SUM(Q172:Q174)</f>
        <v>0</v>
      </c>
      <c r="R170" s="21">
        <f t="shared" si="192"/>
        <v>0</v>
      </c>
      <c r="S170" s="21">
        <f>SUM(S172:S174)</f>
        <v>0</v>
      </c>
      <c r="T170" s="21">
        <f>SUM(T172:T174)</f>
        <v>0</v>
      </c>
      <c r="U170" s="21">
        <f>SUM(U172:U174)</f>
        <v>0</v>
      </c>
      <c r="V170" s="28">
        <f t="shared" si="166"/>
        <v>0.56299999999999994</v>
      </c>
    </row>
    <row r="171" spans="1:101" ht="17.399999999999999">
      <c r="A171" s="29"/>
      <c r="B171" s="49" t="s">
        <v>14</v>
      </c>
      <c r="C171" s="23"/>
      <c r="D171" s="23"/>
      <c r="E171" s="23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8"/>
    </row>
    <row r="172" spans="1:101" ht="101.4" customHeight="1">
      <c r="A172" s="29"/>
      <c r="B172" s="108" t="s">
        <v>199</v>
      </c>
      <c r="C172" s="41" t="s">
        <v>364</v>
      </c>
      <c r="D172" s="42" t="s">
        <v>365</v>
      </c>
      <c r="E172" s="25" t="s">
        <v>88</v>
      </c>
      <c r="F172" s="21">
        <f t="shared" ref="F172:F173" si="193">G172+H172+I172</f>
        <v>2521.9</v>
      </c>
      <c r="G172" s="57">
        <v>75.7</v>
      </c>
      <c r="H172" s="57">
        <v>2446.1999999999998</v>
      </c>
      <c r="I172" s="57"/>
      <c r="J172" s="21">
        <f t="shared" ref="J172:J173" si="194">K172+L172+M172</f>
        <v>0</v>
      </c>
      <c r="K172" s="57">
        <v>0</v>
      </c>
      <c r="L172" s="57">
        <v>0</v>
      </c>
      <c r="M172" s="57"/>
      <c r="N172" s="21">
        <f t="shared" ref="N172:N173" si="195">O172+P172+Q172</f>
        <v>0</v>
      </c>
      <c r="O172" s="57">
        <v>0</v>
      </c>
      <c r="P172" s="57">
        <v>0</v>
      </c>
      <c r="Q172" s="57"/>
      <c r="R172" s="21">
        <f t="shared" ref="R172:R173" si="196">S172+T172+U172</f>
        <v>0</v>
      </c>
      <c r="S172" s="57">
        <v>0</v>
      </c>
      <c r="T172" s="57"/>
      <c r="U172" s="57"/>
      <c r="V172" s="28">
        <f t="shared" si="166"/>
        <v>0</v>
      </c>
    </row>
    <row r="173" spans="1:101" ht="106.8" customHeight="1">
      <c r="A173" s="29"/>
      <c r="B173" s="109" t="s">
        <v>294</v>
      </c>
      <c r="C173" s="41" t="s">
        <v>364</v>
      </c>
      <c r="D173" s="42" t="s">
        <v>365</v>
      </c>
      <c r="E173" s="25" t="s">
        <v>293</v>
      </c>
      <c r="F173" s="21">
        <f t="shared" si="193"/>
        <v>10000</v>
      </c>
      <c r="G173" s="57">
        <v>10000</v>
      </c>
      <c r="H173" s="57"/>
      <c r="I173" s="57"/>
      <c r="J173" s="21">
        <f t="shared" si="194"/>
        <v>0</v>
      </c>
      <c r="K173" s="57"/>
      <c r="L173" s="57"/>
      <c r="M173" s="57"/>
      <c r="N173" s="21">
        <f t="shared" si="195"/>
        <v>0</v>
      </c>
      <c r="O173" s="57"/>
      <c r="P173" s="57"/>
      <c r="Q173" s="57"/>
      <c r="R173" s="21">
        <f t="shared" si="196"/>
        <v>0</v>
      </c>
      <c r="S173" s="57"/>
      <c r="T173" s="57"/>
      <c r="U173" s="57"/>
      <c r="V173" s="28">
        <f t="shared" si="166"/>
        <v>0</v>
      </c>
    </row>
    <row r="174" spans="1:101" ht="121.2" customHeight="1">
      <c r="A174" s="29"/>
      <c r="B174" s="31" t="s">
        <v>186</v>
      </c>
      <c r="C174" s="41" t="s">
        <v>185</v>
      </c>
      <c r="D174" s="42" t="s">
        <v>52</v>
      </c>
      <c r="E174" s="25" t="s">
        <v>130</v>
      </c>
      <c r="F174" s="21">
        <f t="shared" si="188"/>
        <v>16159.4</v>
      </c>
      <c r="G174" s="57">
        <v>484.8</v>
      </c>
      <c r="H174" s="57">
        <v>15674.6</v>
      </c>
      <c r="I174" s="57"/>
      <c r="J174" s="21">
        <f t="shared" ref="J174:J175" si="197">K174+L174+M174</f>
        <v>16159.4</v>
      </c>
      <c r="K174" s="57">
        <v>484.8</v>
      </c>
      <c r="L174" s="57">
        <v>15674.6</v>
      </c>
      <c r="M174" s="57"/>
      <c r="N174" s="21">
        <f t="shared" ref="N174" si="198">O174+P174+Q174</f>
        <v>0</v>
      </c>
      <c r="O174" s="57">
        <v>0</v>
      </c>
      <c r="P174" s="57">
        <v>0</v>
      </c>
      <c r="Q174" s="57"/>
      <c r="R174" s="21">
        <f t="shared" ref="R174" si="199">S174+T174+U174</f>
        <v>0</v>
      </c>
      <c r="S174" s="57">
        <v>0</v>
      </c>
      <c r="T174" s="57"/>
      <c r="U174" s="57"/>
      <c r="V174" s="28">
        <f t="shared" si="166"/>
        <v>1</v>
      </c>
      <c r="X174" s="85"/>
    </row>
    <row r="175" spans="1:101" ht="65.25" customHeight="1">
      <c r="A175" s="7" t="s">
        <v>81</v>
      </c>
      <c r="B175" s="19" t="s">
        <v>195</v>
      </c>
      <c r="C175" s="27" t="s">
        <v>12</v>
      </c>
      <c r="D175" s="54" t="s">
        <v>12</v>
      </c>
      <c r="E175" s="27" t="s">
        <v>12</v>
      </c>
      <c r="F175" s="21">
        <f t="shared" si="188"/>
        <v>75678.600000000006</v>
      </c>
      <c r="G175" s="21">
        <f>SUM(G177:G180)</f>
        <v>3020.3</v>
      </c>
      <c r="H175" s="21">
        <f>SUM(H177:H180)</f>
        <v>72658.3</v>
      </c>
      <c r="I175" s="21">
        <f>SUM(I177:I180)</f>
        <v>0</v>
      </c>
      <c r="J175" s="21">
        <f t="shared" si="197"/>
        <v>40771.800000000003</v>
      </c>
      <c r="K175" s="21">
        <f>SUM(K177:K180)</f>
        <v>1223.0999999999999</v>
      </c>
      <c r="L175" s="21">
        <f>SUM(L177:L180)</f>
        <v>39548.699999999997</v>
      </c>
      <c r="M175" s="21">
        <f>SUM(M177:M180)</f>
        <v>0</v>
      </c>
      <c r="N175" s="21">
        <f t="shared" ref="N175" si="200">O175+P175+Q175</f>
        <v>0</v>
      </c>
      <c r="O175" s="21">
        <f>SUM(O177:O180)</f>
        <v>0</v>
      </c>
      <c r="P175" s="21">
        <f>SUM(P177:P180)</f>
        <v>0</v>
      </c>
      <c r="Q175" s="21">
        <f>SUM(Q177:Q180)</f>
        <v>0</v>
      </c>
      <c r="R175" s="21">
        <f t="shared" ref="R175" si="201">S175+T175+U175</f>
        <v>0</v>
      </c>
      <c r="S175" s="21">
        <f>SUM(S177:S180)</f>
        <v>0</v>
      </c>
      <c r="T175" s="21">
        <f>SUM(T177:T180)</f>
        <v>0</v>
      </c>
      <c r="U175" s="21">
        <f>SUM(U177:U180)</f>
        <v>0</v>
      </c>
      <c r="V175" s="28">
        <f t="shared" si="166"/>
        <v>0.53900000000000003</v>
      </c>
    </row>
    <row r="176" spans="1:101" ht="18">
      <c r="A176" s="29"/>
      <c r="B176" s="31" t="s">
        <v>14</v>
      </c>
      <c r="C176" s="23"/>
      <c r="D176" s="32"/>
      <c r="E176" s="23"/>
      <c r="F176" s="21"/>
      <c r="G176" s="57"/>
      <c r="H176" s="57"/>
      <c r="I176" s="57"/>
      <c r="J176" s="21"/>
      <c r="K176" s="57"/>
      <c r="L176" s="57"/>
      <c r="M176" s="57"/>
      <c r="N176" s="21"/>
      <c r="O176" s="57"/>
      <c r="P176" s="57"/>
      <c r="Q176" s="57"/>
      <c r="R176" s="21"/>
      <c r="S176" s="57"/>
      <c r="T176" s="57"/>
      <c r="U176" s="57"/>
      <c r="V176" s="28"/>
    </row>
    <row r="177" spans="1:101" ht="119.4" customHeight="1">
      <c r="A177" s="29"/>
      <c r="B177" s="31" t="s">
        <v>187</v>
      </c>
      <c r="C177" s="25" t="s">
        <v>185</v>
      </c>
      <c r="D177" s="26" t="s">
        <v>52</v>
      </c>
      <c r="E177" s="63" t="s">
        <v>131</v>
      </c>
      <c r="F177" s="21">
        <f t="shared" si="188"/>
        <v>21880.5</v>
      </c>
      <c r="G177" s="57">
        <v>656.4</v>
      </c>
      <c r="H177" s="57">
        <v>21224.1</v>
      </c>
      <c r="I177" s="57"/>
      <c r="J177" s="21">
        <f t="shared" ref="J177:J179" si="202">K177+L177+M177</f>
        <v>21880.5</v>
      </c>
      <c r="K177" s="57">
        <v>656.4</v>
      </c>
      <c r="L177" s="57">
        <v>21224.1</v>
      </c>
      <c r="M177" s="57"/>
      <c r="N177" s="21">
        <f t="shared" ref="N177:N179" si="203">O177+P177+Q177</f>
        <v>0</v>
      </c>
      <c r="O177" s="57">
        <v>0</v>
      </c>
      <c r="P177" s="57">
        <v>0</v>
      </c>
      <c r="Q177" s="57"/>
      <c r="R177" s="21">
        <f t="shared" ref="R177:R179" si="204">S177+T177+U177</f>
        <v>0</v>
      </c>
      <c r="S177" s="57">
        <v>0</v>
      </c>
      <c r="T177" s="57"/>
      <c r="U177" s="57"/>
      <c r="V177" s="28">
        <f t="shared" si="166"/>
        <v>1</v>
      </c>
    </row>
    <row r="178" spans="1:101" ht="124.8" customHeight="1">
      <c r="A178" s="29"/>
      <c r="B178" s="31" t="s">
        <v>276</v>
      </c>
      <c r="C178" s="25" t="s">
        <v>185</v>
      </c>
      <c r="D178" s="26" t="s">
        <v>52</v>
      </c>
      <c r="E178" s="25" t="s">
        <v>275</v>
      </c>
      <c r="F178" s="21">
        <f t="shared" si="188"/>
        <v>13550.7</v>
      </c>
      <c r="G178" s="57">
        <v>406.5</v>
      </c>
      <c r="H178" s="57">
        <v>13144.2</v>
      </c>
      <c r="I178" s="57"/>
      <c r="J178" s="21">
        <f t="shared" si="202"/>
        <v>13550.7</v>
      </c>
      <c r="K178" s="57">
        <v>406.5</v>
      </c>
      <c r="L178" s="57">
        <v>13144.2</v>
      </c>
      <c r="M178" s="57"/>
      <c r="N178" s="21">
        <f t="shared" si="203"/>
        <v>0</v>
      </c>
      <c r="O178" s="57">
        <v>0</v>
      </c>
      <c r="P178" s="57">
        <v>0</v>
      </c>
      <c r="Q178" s="57"/>
      <c r="R178" s="21">
        <f t="shared" si="204"/>
        <v>0</v>
      </c>
      <c r="S178" s="57"/>
      <c r="T178" s="57"/>
      <c r="U178" s="57"/>
      <c r="V178" s="28">
        <f t="shared" si="166"/>
        <v>1</v>
      </c>
    </row>
    <row r="179" spans="1:101" ht="86.25" customHeight="1">
      <c r="A179" s="29"/>
      <c r="B179" s="31" t="s">
        <v>145</v>
      </c>
      <c r="C179" s="25" t="s">
        <v>188</v>
      </c>
      <c r="D179" s="26" t="s">
        <v>82</v>
      </c>
      <c r="E179" s="25" t="s">
        <v>144</v>
      </c>
      <c r="F179" s="21">
        <f t="shared" si="188"/>
        <v>39474.199999999997</v>
      </c>
      <c r="G179" s="57">
        <v>1184.2</v>
      </c>
      <c r="H179" s="57">
        <v>38290</v>
      </c>
      <c r="I179" s="57"/>
      <c r="J179" s="21">
        <f t="shared" si="202"/>
        <v>5340.6</v>
      </c>
      <c r="K179" s="57">
        <v>160.22</v>
      </c>
      <c r="L179" s="57">
        <v>5180.38</v>
      </c>
      <c r="M179" s="57"/>
      <c r="N179" s="21">
        <f t="shared" si="203"/>
        <v>0</v>
      </c>
      <c r="O179" s="57">
        <v>0</v>
      </c>
      <c r="P179" s="57">
        <v>0</v>
      </c>
      <c r="Q179" s="57"/>
      <c r="R179" s="21">
        <f t="shared" si="204"/>
        <v>0</v>
      </c>
      <c r="S179" s="57">
        <v>0</v>
      </c>
      <c r="T179" s="57"/>
      <c r="U179" s="57"/>
      <c r="V179" s="28">
        <f t="shared" si="166"/>
        <v>0.13500000000000001</v>
      </c>
    </row>
    <row r="180" spans="1:101" ht="90" customHeight="1">
      <c r="A180" s="29"/>
      <c r="B180" s="31" t="s">
        <v>83</v>
      </c>
      <c r="C180" s="25" t="s">
        <v>188</v>
      </c>
      <c r="D180" s="93" t="s">
        <v>82</v>
      </c>
      <c r="E180" s="25" t="s">
        <v>298</v>
      </c>
      <c r="F180" s="21">
        <f t="shared" si="188"/>
        <v>773.2</v>
      </c>
      <c r="G180" s="57">
        <v>773.2</v>
      </c>
      <c r="H180" s="57"/>
      <c r="I180" s="57"/>
      <c r="J180" s="21">
        <f t="shared" ref="J180:J181" si="205">K180+L180+M180</f>
        <v>0</v>
      </c>
      <c r="K180" s="57"/>
      <c r="L180" s="57"/>
      <c r="M180" s="57"/>
      <c r="N180" s="21">
        <f t="shared" ref="N180:N182" si="206">O180+P180+Q180</f>
        <v>0</v>
      </c>
      <c r="O180" s="57"/>
      <c r="P180" s="57"/>
      <c r="Q180" s="57"/>
      <c r="R180" s="21">
        <f t="shared" ref="R180" si="207">S180+T180+U180</f>
        <v>0</v>
      </c>
      <c r="S180" s="57"/>
      <c r="T180" s="57"/>
      <c r="U180" s="57"/>
      <c r="V180" s="28">
        <f t="shared" si="166"/>
        <v>0</v>
      </c>
    </row>
    <row r="181" spans="1:101" s="53" customFormat="1" ht="34.200000000000003" customHeight="1">
      <c r="A181" s="13" t="s">
        <v>84</v>
      </c>
      <c r="B181" s="48" t="s">
        <v>342</v>
      </c>
      <c r="C181" s="15" t="s">
        <v>12</v>
      </c>
      <c r="D181" s="15" t="s">
        <v>12</v>
      </c>
      <c r="E181" s="15" t="s">
        <v>12</v>
      </c>
      <c r="F181" s="35">
        <f t="shared" si="188"/>
        <v>27870.2</v>
      </c>
      <c r="G181" s="35">
        <f>G182</f>
        <v>7141.1</v>
      </c>
      <c r="H181" s="35">
        <f>H182</f>
        <v>20729.099999999999</v>
      </c>
      <c r="I181" s="35">
        <f>I182</f>
        <v>0</v>
      </c>
      <c r="J181" s="35">
        <f t="shared" si="205"/>
        <v>26274.2</v>
      </c>
      <c r="K181" s="35">
        <f>K182</f>
        <v>5545.1</v>
      </c>
      <c r="L181" s="35">
        <f>L182</f>
        <v>20729.099999999999</v>
      </c>
      <c r="M181" s="35">
        <f>M182</f>
        <v>0</v>
      </c>
      <c r="N181" s="35">
        <f t="shared" si="206"/>
        <v>2500</v>
      </c>
      <c r="O181" s="35">
        <f>O182</f>
        <v>2500</v>
      </c>
      <c r="P181" s="35">
        <f>P182</f>
        <v>0</v>
      </c>
      <c r="Q181" s="35">
        <f>Q182</f>
        <v>0</v>
      </c>
      <c r="R181" s="35">
        <f>S181+T181+U181</f>
        <v>2500</v>
      </c>
      <c r="S181" s="35">
        <f>S182</f>
        <v>2500</v>
      </c>
      <c r="T181" s="35">
        <f>T182</f>
        <v>0</v>
      </c>
      <c r="U181" s="35">
        <f>U182</f>
        <v>0</v>
      </c>
      <c r="V181" s="36">
        <f t="shared" si="166"/>
        <v>0.94299999999999995</v>
      </c>
      <c r="W181" s="83"/>
      <c r="X181" s="83"/>
      <c r="Y181" s="83"/>
      <c r="Z181" s="83"/>
      <c r="AA181" s="83"/>
      <c r="AB181" s="83"/>
      <c r="AC181" s="83"/>
      <c r="AD181" s="83"/>
      <c r="AE181" s="83"/>
      <c r="AF181" s="83"/>
      <c r="AG181" s="83"/>
      <c r="AH181" s="83"/>
      <c r="AI181" s="83"/>
      <c r="AJ181" s="83"/>
      <c r="AK181" s="83"/>
      <c r="AL181" s="83"/>
      <c r="AM181" s="83"/>
      <c r="AN181" s="83"/>
      <c r="AO181" s="83"/>
      <c r="AP181" s="83"/>
      <c r="AQ181" s="83"/>
      <c r="AR181" s="83"/>
      <c r="AS181" s="83"/>
      <c r="AT181" s="83"/>
      <c r="AU181" s="83"/>
      <c r="AV181" s="83"/>
      <c r="AW181" s="83"/>
      <c r="AX181" s="83"/>
      <c r="AY181" s="83"/>
      <c r="AZ181" s="83"/>
      <c r="BA181" s="83"/>
      <c r="BB181" s="83"/>
      <c r="BC181" s="83"/>
      <c r="BD181" s="83"/>
      <c r="BE181" s="83"/>
      <c r="BF181" s="83"/>
      <c r="BG181" s="83"/>
      <c r="BH181" s="83"/>
      <c r="BI181" s="83"/>
      <c r="BJ181" s="83"/>
      <c r="BK181" s="83"/>
      <c r="BL181" s="83"/>
      <c r="BM181" s="83"/>
      <c r="BN181" s="83"/>
      <c r="BO181" s="83"/>
      <c r="BP181" s="83"/>
      <c r="BQ181" s="83"/>
      <c r="BR181" s="83"/>
      <c r="BS181" s="83"/>
      <c r="BT181" s="83"/>
      <c r="BU181" s="83"/>
      <c r="BV181" s="83"/>
      <c r="BW181" s="83"/>
      <c r="BX181" s="83"/>
      <c r="BY181" s="83"/>
      <c r="BZ181" s="83"/>
      <c r="CA181" s="83"/>
      <c r="CB181" s="83"/>
      <c r="CC181" s="83"/>
      <c r="CD181" s="83"/>
      <c r="CE181" s="83"/>
      <c r="CF181" s="83"/>
      <c r="CG181" s="83"/>
      <c r="CH181" s="83"/>
      <c r="CI181" s="83"/>
      <c r="CJ181" s="83"/>
      <c r="CK181" s="83"/>
      <c r="CL181" s="83"/>
      <c r="CM181" s="83"/>
      <c r="CN181" s="83"/>
      <c r="CO181" s="83"/>
      <c r="CP181" s="83"/>
      <c r="CQ181" s="83"/>
      <c r="CR181" s="83"/>
      <c r="CS181" s="83"/>
      <c r="CT181" s="83"/>
      <c r="CU181" s="83"/>
      <c r="CV181" s="83"/>
      <c r="CW181" s="83"/>
    </row>
    <row r="182" spans="1:101" ht="45" customHeight="1">
      <c r="A182" s="7" t="s">
        <v>85</v>
      </c>
      <c r="B182" s="19" t="s">
        <v>190</v>
      </c>
      <c r="C182" s="27" t="s">
        <v>12</v>
      </c>
      <c r="D182" s="27" t="s">
        <v>12</v>
      </c>
      <c r="E182" s="27" t="s">
        <v>12</v>
      </c>
      <c r="F182" s="21">
        <f t="shared" si="188"/>
        <v>27870.2</v>
      </c>
      <c r="G182" s="21">
        <f>SUM(G184:G186)</f>
        <v>7141.1</v>
      </c>
      <c r="H182" s="21">
        <f>SUM(H184:H186)</f>
        <v>20729.099999999999</v>
      </c>
      <c r="I182" s="21">
        <f>SUM(I184:I186)</f>
        <v>0</v>
      </c>
      <c r="J182" s="21">
        <f>K182+L182+M182</f>
        <v>26274.2</v>
      </c>
      <c r="K182" s="21">
        <f>SUM(K184:K186)</f>
        <v>5545.1</v>
      </c>
      <c r="L182" s="21">
        <f>SUM(L184:L186)</f>
        <v>20729.099999999999</v>
      </c>
      <c r="M182" s="21">
        <f>SUM(M184:M186)</f>
        <v>0</v>
      </c>
      <c r="N182" s="21">
        <f t="shared" si="206"/>
        <v>2500</v>
      </c>
      <c r="O182" s="21">
        <f>SUM(O184:O186)</f>
        <v>2500</v>
      </c>
      <c r="P182" s="21">
        <f>SUM(P184:P186)</f>
        <v>0</v>
      </c>
      <c r="Q182" s="21">
        <f>SUM(Q184:Q186)</f>
        <v>0</v>
      </c>
      <c r="R182" s="21">
        <f>S182+T182+U182</f>
        <v>2500</v>
      </c>
      <c r="S182" s="21">
        <f>SUM(S184:S186)</f>
        <v>2500</v>
      </c>
      <c r="T182" s="21">
        <f>SUM(T184:T186)</f>
        <v>0</v>
      </c>
      <c r="U182" s="21">
        <f>SUM(U184:U186)</f>
        <v>0</v>
      </c>
      <c r="V182" s="28">
        <f t="shared" si="166"/>
        <v>0.94299999999999995</v>
      </c>
    </row>
    <row r="183" spans="1:101" ht="15.75" customHeight="1">
      <c r="A183" s="29"/>
      <c r="B183" s="49" t="s">
        <v>14</v>
      </c>
      <c r="C183" s="23"/>
      <c r="D183" s="23"/>
      <c r="E183" s="23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8"/>
    </row>
    <row r="184" spans="1:101" ht="124.2" customHeight="1">
      <c r="A184" s="29"/>
      <c r="B184" s="31" t="s">
        <v>189</v>
      </c>
      <c r="C184" s="25" t="s">
        <v>185</v>
      </c>
      <c r="D184" s="26" t="s">
        <v>52</v>
      </c>
      <c r="E184" s="25" t="s">
        <v>241</v>
      </c>
      <c r="F184" s="21">
        <f t="shared" si="188"/>
        <v>21370.2</v>
      </c>
      <c r="G184" s="57">
        <v>641.1</v>
      </c>
      <c r="H184" s="57">
        <v>20729.099999999999</v>
      </c>
      <c r="I184" s="57"/>
      <c r="J184" s="21">
        <f t="shared" ref="J184:J186" si="208">K184+L184+M184</f>
        <v>21370.2</v>
      </c>
      <c r="K184" s="57">
        <v>641.1</v>
      </c>
      <c r="L184" s="57">
        <v>20729.099999999999</v>
      </c>
      <c r="M184" s="57"/>
      <c r="N184" s="21">
        <f t="shared" ref="N184:N186" si="209">O184+P184+Q184</f>
        <v>0</v>
      </c>
      <c r="O184" s="57">
        <v>0</v>
      </c>
      <c r="P184" s="57">
        <v>0</v>
      </c>
      <c r="Q184" s="57"/>
      <c r="R184" s="21">
        <f t="shared" ref="R184:R186" si="210">S184+T184+U184</f>
        <v>0</v>
      </c>
      <c r="S184" s="57">
        <v>0</v>
      </c>
      <c r="T184" s="57"/>
      <c r="U184" s="57"/>
      <c r="V184" s="28">
        <f t="shared" si="166"/>
        <v>1</v>
      </c>
    </row>
    <row r="185" spans="1:101" ht="125.4" customHeight="1">
      <c r="A185" s="29"/>
      <c r="B185" s="31" t="s">
        <v>189</v>
      </c>
      <c r="C185" s="25" t="s">
        <v>185</v>
      </c>
      <c r="D185" s="93" t="s">
        <v>52</v>
      </c>
      <c r="E185" s="25" t="s">
        <v>296</v>
      </c>
      <c r="F185" s="21">
        <f t="shared" si="188"/>
        <v>4000</v>
      </c>
      <c r="G185" s="57">
        <v>4000</v>
      </c>
      <c r="H185" s="57"/>
      <c r="I185" s="57"/>
      <c r="J185" s="21">
        <f t="shared" si="208"/>
        <v>2680</v>
      </c>
      <c r="K185" s="57">
        <v>2680</v>
      </c>
      <c r="L185" s="57"/>
      <c r="M185" s="57"/>
      <c r="N185" s="21">
        <f t="shared" si="209"/>
        <v>0</v>
      </c>
      <c r="O185" s="57"/>
      <c r="P185" s="57"/>
      <c r="Q185" s="57"/>
      <c r="R185" s="21">
        <f t="shared" si="210"/>
        <v>0</v>
      </c>
      <c r="S185" s="57"/>
      <c r="T185" s="57"/>
      <c r="U185" s="57"/>
      <c r="V185" s="28">
        <f t="shared" si="166"/>
        <v>0.67</v>
      </c>
    </row>
    <row r="186" spans="1:101" ht="119.4" customHeight="1">
      <c r="A186" s="29"/>
      <c r="B186" s="31" t="s">
        <v>203</v>
      </c>
      <c r="C186" s="25" t="s">
        <v>185</v>
      </c>
      <c r="D186" s="26" t="s">
        <v>52</v>
      </c>
      <c r="E186" s="25" t="s">
        <v>242</v>
      </c>
      <c r="F186" s="21">
        <f t="shared" si="188"/>
        <v>2500</v>
      </c>
      <c r="G186" s="57">
        <v>2500</v>
      </c>
      <c r="H186" s="57"/>
      <c r="I186" s="57"/>
      <c r="J186" s="21">
        <f t="shared" si="208"/>
        <v>2224</v>
      </c>
      <c r="K186" s="57">
        <v>2224</v>
      </c>
      <c r="L186" s="57"/>
      <c r="M186" s="57"/>
      <c r="N186" s="21">
        <f t="shared" si="209"/>
        <v>2500</v>
      </c>
      <c r="O186" s="57">
        <v>2500</v>
      </c>
      <c r="P186" s="57"/>
      <c r="Q186" s="57"/>
      <c r="R186" s="21">
        <f t="shared" si="210"/>
        <v>2500</v>
      </c>
      <c r="S186" s="57">
        <v>2500</v>
      </c>
      <c r="T186" s="57"/>
      <c r="U186" s="57"/>
      <c r="V186" s="28">
        <f t="shared" si="166"/>
        <v>0.89</v>
      </c>
    </row>
    <row r="187" spans="1:101" s="53" customFormat="1" ht="39.75" customHeight="1">
      <c r="A187" s="48">
        <v>11</v>
      </c>
      <c r="B187" s="48" t="s">
        <v>126</v>
      </c>
      <c r="C187" s="15" t="s">
        <v>12</v>
      </c>
      <c r="D187" s="15" t="s">
        <v>12</v>
      </c>
      <c r="E187" s="55" t="s">
        <v>12</v>
      </c>
      <c r="F187" s="35">
        <f>G187+H187+I187</f>
        <v>2875.7</v>
      </c>
      <c r="G187" s="35">
        <f>G188</f>
        <v>86.3</v>
      </c>
      <c r="H187" s="35">
        <f>H188</f>
        <v>2789.4</v>
      </c>
      <c r="I187" s="35">
        <f>I188</f>
        <v>0</v>
      </c>
      <c r="J187" s="35">
        <f>K187+L187+M187</f>
        <v>682.1</v>
      </c>
      <c r="K187" s="35">
        <f>K188</f>
        <v>20.5</v>
      </c>
      <c r="L187" s="35">
        <f>L188</f>
        <v>661.6</v>
      </c>
      <c r="M187" s="35">
        <f>M188</f>
        <v>0</v>
      </c>
      <c r="N187" s="35">
        <f t="shared" ref="N187:N188" si="211">O187+P187+Q187</f>
        <v>0</v>
      </c>
      <c r="O187" s="35">
        <f>O188</f>
        <v>0</v>
      </c>
      <c r="P187" s="35">
        <f>P188</f>
        <v>0</v>
      </c>
      <c r="Q187" s="35">
        <f>Q188</f>
        <v>0</v>
      </c>
      <c r="R187" s="35">
        <f t="shared" ref="R187:R188" si="212">S187+T187+U187</f>
        <v>0</v>
      </c>
      <c r="S187" s="35">
        <f>S188</f>
        <v>0</v>
      </c>
      <c r="T187" s="35">
        <f>T188</f>
        <v>0</v>
      </c>
      <c r="U187" s="35">
        <f>U188</f>
        <v>0</v>
      </c>
      <c r="V187" s="36">
        <f t="shared" si="166"/>
        <v>0.23699999999999999</v>
      </c>
      <c r="W187" s="83"/>
      <c r="X187" s="83"/>
      <c r="Y187" s="83"/>
      <c r="Z187" s="83"/>
      <c r="AA187" s="83"/>
      <c r="AB187" s="83"/>
      <c r="AC187" s="83"/>
      <c r="AD187" s="83"/>
      <c r="AE187" s="83"/>
      <c r="AF187" s="83"/>
      <c r="AG187" s="83"/>
      <c r="AH187" s="83"/>
      <c r="AI187" s="83"/>
      <c r="AJ187" s="83"/>
      <c r="AK187" s="83"/>
      <c r="AL187" s="83"/>
      <c r="AM187" s="83"/>
      <c r="AN187" s="83"/>
      <c r="AO187" s="83"/>
      <c r="AP187" s="83"/>
      <c r="AQ187" s="83"/>
      <c r="AR187" s="83"/>
      <c r="AS187" s="83"/>
      <c r="AT187" s="83"/>
      <c r="AU187" s="83"/>
      <c r="AV187" s="83"/>
      <c r="AW187" s="83"/>
      <c r="AX187" s="83"/>
      <c r="AY187" s="83"/>
      <c r="AZ187" s="83"/>
      <c r="BA187" s="83"/>
      <c r="BB187" s="83"/>
      <c r="BC187" s="83"/>
      <c r="BD187" s="83"/>
      <c r="BE187" s="83"/>
      <c r="BF187" s="83"/>
      <c r="BG187" s="83"/>
      <c r="BH187" s="83"/>
      <c r="BI187" s="83"/>
      <c r="BJ187" s="83"/>
      <c r="BK187" s="83"/>
      <c r="BL187" s="83"/>
      <c r="BM187" s="83"/>
      <c r="BN187" s="83"/>
      <c r="BO187" s="83"/>
      <c r="BP187" s="83"/>
      <c r="BQ187" s="83"/>
      <c r="BR187" s="83"/>
      <c r="BS187" s="83"/>
      <c r="BT187" s="83"/>
      <c r="BU187" s="83"/>
      <c r="BV187" s="83"/>
      <c r="BW187" s="83"/>
      <c r="BX187" s="83"/>
      <c r="BY187" s="83"/>
      <c r="BZ187" s="83"/>
      <c r="CA187" s="83"/>
      <c r="CB187" s="83"/>
      <c r="CC187" s="83"/>
      <c r="CD187" s="83"/>
      <c r="CE187" s="83"/>
      <c r="CF187" s="83"/>
      <c r="CG187" s="83"/>
      <c r="CH187" s="83"/>
      <c r="CI187" s="83"/>
      <c r="CJ187" s="83"/>
      <c r="CK187" s="83"/>
      <c r="CL187" s="83"/>
      <c r="CM187" s="83"/>
      <c r="CN187" s="83"/>
      <c r="CO187" s="83"/>
      <c r="CP187" s="83"/>
      <c r="CQ187" s="83"/>
      <c r="CR187" s="83"/>
      <c r="CS187" s="83"/>
      <c r="CT187" s="83"/>
      <c r="CU187" s="83"/>
      <c r="CV187" s="83"/>
      <c r="CW187" s="83"/>
    </row>
    <row r="188" spans="1:101" s="5" customFormat="1" ht="42.6" customHeight="1">
      <c r="A188" s="18" t="s">
        <v>89</v>
      </c>
      <c r="B188" s="38" t="s">
        <v>90</v>
      </c>
      <c r="C188" s="20" t="s">
        <v>12</v>
      </c>
      <c r="D188" s="20" t="s">
        <v>12</v>
      </c>
      <c r="E188" s="20" t="s">
        <v>12</v>
      </c>
      <c r="F188" s="21">
        <f>G188+H188+I188</f>
        <v>2875.7</v>
      </c>
      <c r="G188" s="21">
        <f>SUM(G190:G190)</f>
        <v>86.3</v>
      </c>
      <c r="H188" s="21">
        <f>SUM(H190:H190)</f>
        <v>2789.4</v>
      </c>
      <c r="I188" s="21">
        <f>SUM(I190:I190)</f>
        <v>0</v>
      </c>
      <c r="J188" s="21">
        <f>K188+L188+M188</f>
        <v>682.1</v>
      </c>
      <c r="K188" s="21">
        <f>SUM(K190:K190)</f>
        <v>20.5</v>
      </c>
      <c r="L188" s="21">
        <f>SUM(L190:L190)</f>
        <v>661.6</v>
      </c>
      <c r="M188" s="21">
        <f>SUM(M190:M190)</f>
        <v>0</v>
      </c>
      <c r="N188" s="21">
        <f t="shared" si="211"/>
        <v>0</v>
      </c>
      <c r="O188" s="21">
        <f>SUM(O190:O190)</f>
        <v>0</v>
      </c>
      <c r="P188" s="21">
        <f>SUM(P190:P190)</f>
        <v>0</v>
      </c>
      <c r="Q188" s="21">
        <f>SUM(Q190:Q190)</f>
        <v>0</v>
      </c>
      <c r="R188" s="21">
        <f t="shared" si="212"/>
        <v>0</v>
      </c>
      <c r="S188" s="21">
        <f>SUM(S190:S190)</f>
        <v>0</v>
      </c>
      <c r="T188" s="21">
        <f>SUM(T190:T190)</f>
        <v>0</v>
      </c>
      <c r="U188" s="21">
        <f>SUM(U190:U190)</f>
        <v>0</v>
      </c>
      <c r="V188" s="28">
        <f t="shared" si="166"/>
        <v>0.23699999999999999</v>
      </c>
      <c r="W188" s="83"/>
      <c r="X188" s="83"/>
      <c r="Y188" s="83"/>
      <c r="Z188" s="83"/>
      <c r="AA188" s="83"/>
      <c r="AB188" s="83"/>
      <c r="AC188" s="83"/>
      <c r="AD188" s="83"/>
      <c r="AE188" s="83"/>
      <c r="AF188" s="83"/>
      <c r="AG188" s="83"/>
      <c r="AH188" s="83"/>
      <c r="AI188" s="83"/>
      <c r="AJ188" s="83"/>
      <c r="AK188" s="83"/>
      <c r="AL188" s="83"/>
      <c r="AM188" s="83"/>
      <c r="AN188" s="83"/>
      <c r="AO188" s="83"/>
      <c r="AP188" s="83"/>
      <c r="AQ188" s="83"/>
      <c r="AR188" s="83"/>
      <c r="AS188" s="83"/>
      <c r="AT188" s="83"/>
      <c r="AU188" s="83"/>
      <c r="AV188" s="83"/>
      <c r="AW188" s="83"/>
      <c r="AX188" s="83"/>
      <c r="AY188" s="83"/>
      <c r="AZ188" s="83"/>
      <c r="BA188" s="83"/>
      <c r="BB188" s="83"/>
      <c r="BC188" s="83"/>
      <c r="BD188" s="83"/>
      <c r="BE188" s="83"/>
      <c r="BF188" s="83"/>
      <c r="BG188" s="83"/>
      <c r="BH188" s="83"/>
      <c r="BI188" s="83"/>
      <c r="BJ188" s="83"/>
      <c r="BK188" s="83"/>
      <c r="BL188" s="83"/>
      <c r="BM188" s="83"/>
      <c r="BN188" s="83"/>
      <c r="BO188" s="83"/>
      <c r="BP188" s="83"/>
      <c r="BQ188" s="83"/>
      <c r="BR188" s="83"/>
      <c r="BS188" s="83"/>
      <c r="BT188" s="83"/>
      <c r="BU188" s="83"/>
      <c r="BV188" s="83"/>
      <c r="BW188" s="83"/>
      <c r="BX188" s="83"/>
      <c r="BY188" s="83"/>
      <c r="BZ188" s="83"/>
      <c r="CA188" s="83"/>
      <c r="CB188" s="83"/>
      <c r="CC188" s="83"/>
      <c r="CD188" s="83"/>
      <c r="CE188" s="83"/>
      <c r="CF188" s="83"/>
      <c r="CG188" s="83"/>
      <c r="CH188" s="83"/>
      <c r="CI188" s="83"/>
      <c r="CJ188" s="83"/>
      <c r="CK188" s="83"/>
      <c r="CL188" s="83"/>
      <c r="CM188" s="83"/>
      <c r="CN188" s="83"/>
      <c r="CO188" s="83"/>
      <c r="CP188" s="83"/>
      <c r="CQ188" s="83"/>
      <c r="CR188" s="83"/>
      <c r="CS188" s="83"/>
      <c r="CT188" s="83"/>
      <c r="CU188" s="83"/>
      <c r="CV188" s="83"/>
      <c r="CW188" s="83"/>
    </row>
    <row r="189" spans="1:101" ht="17.399999999999999">
      <c r="A189" s="10"/>
      <c r="B189" s="52" t="s">
        <v>14</v>
      </c>
      <c r="C189" s="45"/>
      <c r="D189" s="45"/>
      <c r="E189" s="45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8"/>
    </row>
    <row r="190" spans="1:101" ht="64.5" customHeight="1">
      <c r="A190" s="56"/>
      <c r="B190" s="31" t="s">
        <v>91</v>
      </c>
      <c r="C190" s="25" t="s">
        <v>209</v>
      </c>
      <c r="D190" s="26" t="s">
        <v>92</v>
      </c>
      <c r="E190" s="25" t="s">
        <v>93</v>
      </c>
      <c r="F190" s="21">
        <f>G190+H190+I190</f>
        <v>2875.7</v>
      </c>
      <c r="G190" s="57">
        <v>86.3</v>
      </c>
      <c r="H190" s="57">
        <v>2789.4</v>
      </c>
      <c r="I190" s="57"/>
      <c r="J190" s="21">
        <f t="shared" ref="J190:J195" si="213">K190+L190+M190</f>
        <v>682.1</v>
      </c>
      <c r="K190" s="57">
        <v>20.5</v>
      </c>
      <c r="L190" s="57">
        <v>661.6</v>
      </c>
      <c r="M190" s="57"/>
      <c r="N190" s="21">
        <f t="shared" ref="N190:N195" si="214">O190+P190+Q190</f>
        <v>0</v>
      </c>
      <c r="O190" s="57">
        <v>0</v>
      </c>
      <c r="P190" s="57">
        <v>0</v>
      </c>
      <c r="Q190" s="57"/>
      <c r="R190" s="21">
        <f t="shared" ref="R190:R195" si="215">S190+T190+U190</f>
        <v>0</v>
      </c>
      <c r="S190" s="57">
        <v>0</v>
      </c>
      <c r="T190" s="57"/>
      <c r="U190" s="57"/>
      <c r="V190" s="28">
        <f t="shared" si="166"/>
        <v>0.23699999999999999</v>
      </c>
    </row>
    <row r="191" spans="1:101" ht="42" customHeight="1">
      <c r="A191" s="78" t="s">
        <v>267</v>
      </c>
      <c r="B191" s="48" t="s">
        <v>268</v>
      </c>
      <c r="C191" s="15" t="s">
        <v>12</v>
      </c>
      <c r="D191" s="15" t="s">
        <v>12</v>
      </c>
      <c r="E191" s="55" t="s">
        <v>12</v>
      </c>
      <c r="F191" s="35">
        <f>G191+H191+I191</f>
        <v>50771.6</v>
      </c>
      <c r="G191" s="79">
        <f>G192</f>
        <v>1112.5999999999999</v>
      </c>
      <c r="H191" s="79">
        <f t="shared" ref="H191:I191" si="216">H192</f>
        <v>35973.9</v>
      </c>
      <c r="I191" s="79">
        <f t="shared" si="216"/>
        <v>13685.1</v>
      </c>
      <c r="J191" s="35">
        <f t="shared" si="213"/>
        <v>149.6</v>
      </c>
      <c r="K191" s="79">
        <f>K192</f>
        <v>4.5</v>
      </c>
      <c r="L191" s="79">
        <f t="shared" ref="L191:M191" si="217">L192</f>
        <v>145.1</v>
      </c>
      <c r="M191" s="79">
        <f t="shared" si="217"/>
        <v>0</v>
      </c>
      <c r="N191" s="35">
        <f t="shared" si="214"/>
        <v>0</v>
      </c>
      <c r="O191" s="79">
        <f>O192</f>
        <v>0</v>
      </c>
      <c r="P191" s="79">
        <f t="shared" ref="P191:Q191" si="218">P192</f>
        <v>0</v>
      </c>
      <c r="Q191" s="79">
        <f t="shared" si="218"/>
        <v>0</v>
      </c>
      <c r="R191" s="35">
        <f t="shared" si="215"/>
        <v>0</v>
      </c>
      <c r="S191" s="79">
        <f>S192</f>
        <v>0</v>
      </c>
      <c r="T191" s="79">
        <f t="shared" ref="T191:U191" si="219">T192</f>
        <v>0</v>
      </c>
      <c r="U191" s="79">
        <f t="shared" si="219"/>
        <v>0</v>
      </c>
      <c r="V191" s="36">
        <f t="shared" si="166"/>
        <v>3.0000000000000001E-3</v>
      </c>
    </row>
    <row r="192" spans="1:101" ht="44.4" customHeight="1">
      <c r="A192" s="10" t="s">
        <v>269</v>
      </c>
      <c r="B192" s="38" t="s">
        <v>271</v>
      </c>
      <c r="C192" s="20" t="s">
        <v>12</v>
      </c>
      <c r="D192" s="20" t="s">
        <v>12</v>
      </c>
      <c r="E192" s="20" t="s">
        <v>12</v>
      </c>
      <c r="F192" s="21">
        <f>G192+H192+I192</f>
        <v>50771.6</v>
      </c>
      <c r="G192" s="57">
        <f>G194+G195</f>
        <v>1112.5999999999999</v>
      </c>
      <c r="H192" s="57">
        <f>H194+H195</f>
        <v>35973.9</v>
      </c>
      <c r="I192" s="57">
        <f>I194+I195</f>
        <v>13685.1</v>
      </c>
      <c r="J192" s="21">
        <f t="shared" si="213"/>
        <v>149.6</v>
      </c>
      <c r="K192" s="57">
        <f>K194+K195</f>
        <v>4.5</v>
      </c>
      <c r="L192" s="57">
        <f t="shared" ref="L192:M192" si="220">L194+L195</f>
        <v>145.1</v>
      </c>
      <c r="M192" s="57">
        <f t="shared" si="220"/>
        <v>0</v>
      </c>
      <c r="N192" s="21">
        <f t="shared" si="214"/>
        <v>0</v>
      </c>
      <c r="O192" s="57">
        <f>O194+O195</f>
        <v>0</v>
      </c>
      <c r="P192" s="57">
        <f t="shared" ref="P192:Q192" si="221">P194+P195</f>
        <v>0</v>
      </c>
      <c r="Q192" s="57">
        <f t="shared" si="221"/>
        <v>0</v>
      </c>
      <c r="R192" s="21">
        <f t="shared" si="215"/>
        <v>0</v>
      </c>
      <c r="S192" s="57">
        <f>S194+S195</f>
        <v>0</v>
      </c>
      <c r="T192" s="57">
        <f t="shared" ref="T192:U192" si="222">T194+T195</f>
        <v>0</v>
      </c>
      <c r="U192" s="57">
        <f t="shared" si="222"/>
        <v>0</v>
      </c>
      <c r="V192" s="28">
        <f t="shared" si="166"/>
        <v>3.0000000000000001E-3</v>
      </c>
    </row>
    <row r="193" spans="1:101" ht="17.25" customHeight="1">
      <c r="A193" s="10"/>
      <c r="B193" s="52" t="s">
        <v>14</v>
      </c>
      <c r="C193" s="27"/>
      <c r="D193" s="27"/>
      <c r="E193" s="77"/>
      <c r="F193" s="21"/>
      <c r="G193" s="57"/>
      <c r="H193" s="57"/>
      <c r="I193" s="57"/>
      <c r="J193" s="21"/>
      <c r="K193" s="57"/>
      <c r="L193" s="57"/>
      <c r="M193" s="57"/>
      <c r="N193" s="21"/>
      <c r="O193" s="57"/>
      <c r="P193" s="57"/>
      <c r="Q193" s="57"/>
      <c r="R193" s="21"/>
      <c r="S193" s="57"/>
      <c r="T193" s="57"/>
      <c r="U193" s="57"/>
      <c r="V193" s="28"/>
    </row>
    <row r="194" spans="1:101" ht="86.4" customHeight="1">
      <c r="A194" s="10"/>
      <c r="B194" s="52" t="s">
        <v>295</v>
      </c>
      <c r="C194" s="63" t="s">
        <v>169</v>
      </c>
      <c r="D194" s="94" t="s">
        <v>53</v>
      </c>
      <c r="E194" s="80" t="s">
        <v>361</v>
      </c>
      <c r="F194" s="21">
        <f t="shared" ref="F194:F195" si="223">G194+H194+I194</f>
        <v>45617</v>
      </c>
      <c r="G194" s="57">
        <v>957.96</v>
      </c>
      <c r="H194" s="57">
        <v>30973.9</v>
      </c>
      <c r="I194" s="57">
        <v>13685.1</v>
      </c>
      <c r="J194" s="21">
        <f t="shared" si="213"/>
        <v>0</v>
      </c>
      <c r="K194" s="57"/>
      <c r="L194" s="57"/>
      <c r="M194" s="57"/>
      <c r="N194" s="21">
        <f t="shared" si="214"/>
        <v>0</v>
      </c>
      <c r="O194" s="57"/>
      <c r="P194" s="57"/>
      <c r="Q194" s="57"/>
      <c r="R194" s="21">
        <f t="shared" si="215"/>
        <v>0</v>
      </c>
      <c r="S194" s="57"/>
      <c r="T194" s="57"/>
      <c r="U194" s="57"/>
      <c r="V194" s="28">
        <f t="shared" si="166"/>
        <v>0</v>
      </c>
    </row>
    <row r="195" spans="1:101" ht="58.8" customHeight="1">
      <c r="A195" s="10"/>
      <c r="B195" s="52" t="s">
        <v>270</v>
      </c>
      <c r="C195" s="63" t="s">
        <v>182</v>
      </c>
      <c r="D195" s="94" t="s">
        <v>73</v>
      </c>
      <c r="E195" s="80" t="s">
        <v>362</v>
      </c>
      <c r="F195" s="21">
        <f t="shared" si="223"/>
        <v>5154.6000000000004</v>
      </c>
      <c r="G195" s="57">
        <v>154.6</v>
      </c>
      <c r="H195" s="57">
        <v>5000</v>
      </c>
      <c r="I195" s="57"/>
      <c r="J195" s="21">
        <f t="shared" si="213"/>
        <v>149.6</v>
      </c>
      <c r="K195" s="57">
        <v>4.49</v>
      </c>
      <c r="L195" s="57">
        <v>145.1</v>
      </c>
      <c r="M195" s="57"/>
      <c r="N195" s="21">
        <f t="shared" si="214"/>
        <v>0</v>
      </c>
      <c r="O195" s="57"/>
      <c r="P195" s="57"/>
      <c r="Q195" s="57"/>
      <c r="R195" s="21">
        <f t="shared" si="215"/>
        <v>0</v>
      </c>
      <c r="S195" s="57"/>
      <c r="T195" s="57"/>
      <c r="U195" s="57"/>
      <c r="V195" s="28">
        <f t="shared" si="166"/>
        <v>2.9000000000000001E-2</v>
      </c>
    </row>
    <row r="196" spans="1:101" s="96" customFormat="1" ht="31.2" customHeight="1">
      <c r="A196" s="13" t="s">
        <v>281</v>
      </c>
      <c r="B196" s="48" t="s">
        <v>341</v>
      </c>
      <c r="C196" s="15" t="s">
        <v>12</v>
      </c>
      <c r="D196" s="97" t="s">
        <v>12</v>
      </c>
      <c r="E196" s="55" t="s">
        <v>12</v>
      </c>
      <c r="F196" s="35">
        <f>G196+H196+I196</f>
        <v>0</v>
      </c>
      <c r="G196" s="35">
        <f>G197</f>
        <v>0</v>
      </c>
      <c r="H196" s="35">
        <f t="shared" ref="H196:I196" si="224">H197</f>
        <v>0</v>
      </c>
      <c r="I196" s="35">
        <f t="shared" si="224"/>
        <v>0</v>
      </c>
      <c r="J196" s="35">
        <f>K196+L196+M196</f>
        <v>0</v>
      </c>
      <c r="K196" s="35">
        <f>K197</f>
        <v>0</v>
      </c>
      <c r="L196" s="35">
        <f t="shared" ref="L196:M196" si="225">L197</f>
        <v>0</v>
      </c>
      <c r="M196" s="35">
        <f t="shared" si="225"/>
        <v>0</v>
      </c>
      <c r="N196" s="35">
        <f>O196+P196+Q196</f>
        <v>3783789.5</v>
      </c>
      <c r="O196" s="35">
        <f>O197</f>
        <v>189189.5</v>
      </c>
      <c r="P196" s="35">
        <f t="shared" ref="P196:Q196" si="226">P197</f>
        <v>3594600</v>
      </c>
      <c r="Q196" s="35">
        <f t="shared" si="226"/>
        <v>0</v>
      </c>
      <c r="R196" s="35">
        <f>S196+T196+U196</f>
        <v>0</v>
      </c>
      <c r="S196" s="35">
        <f>S197</f>
        <v>0</v>
      </c>
      <c r="T196" s="35">
        <f t="shared" ref="T196:U196" si="227">T197</f>
        <v>0</v>
      </c>
      <c r="U196" s="35">
        <f t="shared" si="227"/>
        <v>0</v>
      </c>
      <c r="V196" s="36" t="e">
        <f t="shared" si="166"/>
        <v>#DIV/0!</v>
      </c>
      <c r="W196" s="104"/>
      <c r="X196" s="104"/>
      <c r="Y196" s="104"/>
      <c r="Z196" s="104"/>
      <c r="AA196" s="104"/>
      <c r="AB196" s="104"/>
      <c r="AC196" s="104"/>
      <c r="AD196" s="104"/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  <c r="AR196" s="104"/>
      <c r="AS196" s="104"/>
      <c r="AT196" s="104"/>
      <c r="AU196" s="104"/>
      <c r="AV196" s="104"/>
      <c r="AW196" s="104"/>
      <c r="AX196" s="104"/>
      <c r="AY196" s="104"/>
      <c r="AZ196" s="104"/>
      <c r="BA196" s="104"/>
      <c r="BB196" s="104"/>
      <c r="BC196" s="104"/>
      <c r="BD196" s="104"/>
      <c r="BE196" s="104"/>
      <c r="BF196" s="104"/>
      <c r="BG196" s="104"/>
      <c r="BH196" s="104"/>
      <c r="BI196" s="104"/>
      <c r="BJ196" s="104"/>
      <c r="BK196" s="104"/>
      <c r="BL196" s="104"/>
      <c r="BM196" s="104"/>
      <c r="BN196" s="104"/>
      <c r="BO196" s="104"/>
      <c r="BP196" s="104"/>
      <c r="BQ196" s="104"/>
      <c r="BR196" s="104"/>
      <c r="BS196" s="104"/>
      <c r="BT196" s="104"/>
      <c r="BU196" s="104"/>
      <c r="BV196" s="104"/>
      <c r="BW196" s="104"/>
      <c r="BX196" s="104"/>
      <c r="BY196" s="104"/>
      <c r="BZ196" s="104"/>
      <c r="CA196" s="104"/>
      <c r="CB196" s="104"/>
      <c r="CC196" s="104"/>
      <c r="CD196" s="104"/>
      <c r="CE196" s="104"/>
      <c r="CF196" s="104"/>
      <c r="CG196" s="104"/>
      <c r="CH196" s="104"/>
      <c r="CI196" s="104"/>
      <c r="CJ196" s="104"/>
      <c r="CK196" s="104"/>
      <c r="CL196" s="104"/>
      <c r="CM196" s="104"/>
      <c r="CN196" s="104"/>
      <c r="CO196" s="104"/>
      <c r="CP196" s="104"/>
      <c r="CQ196" s="104"/>
      <c r="CR196" s="104"/>
      <c r="CS196" s="104"/>
      <c r="CT196" s="104"/>
      <c r="CU196" s="104"/>
      <c r="CV196" s="104"/>
      <c r="CW196" s="104"/>
    </row>
    <row r="197" spans="1:101" s="96" customFormat="1" ht="42" customHeight="1">
      <c r="A197" s="7" t="s">
        <v>283</v>
      </c>
      <c r="B197" s="19" t="s">
        <v>284</v>
      </c>
      <c r="C197" s="27" t="s">
        <v>12</v>
      </c>
      <c r="D197" s="92" t="s">
        <v>12</v>
      </c>
      <c r="E197" s="77" t="s">
        <v>12</v>
      </c>
      <c r="F197" s="21">
        <f>G197+H197+I197</f>
        <v>0</v>
      </c>
      <c r="G197" s="21">
        <f>G199</f>
        <v>0</v>
      </c>
      <c r="H197" s="21">
        <f t="shared" ref="H197:I197" si="228">H199</f>
        <v>0</v>
      </c>
      <c r="I197" s="21">
        <f t="shared" si="228"/>
        <v>0</v>
      </c>
      <c r="J197" s="21">
        <f>K197+L197+M197</f>
        <v>0</v>
      </c>
      <c r="K197" s="21">
        <f>K199</f>
        <v>0</v>
      </c>
      <c r="L197" s="21">
        <f t="shared" ref="L197:M197" si="229">L199</f>
        <v>0</v>
      </c>
      <c r="M197" s="21">
        <f t="shared" si="229"/>
        <v>0</v>
      </c>
      <c r="N197" s="21">
        <f>O197+P197+Q197</f>
        <v>3783789.5</v>
      </c>
      <c r="O197" s="21">
        <f>O199</f>
        <v>189189.5</v>
      </c>
      <c r="P197" s="21">
        <f t="shared" ref="P197:Q197" si="230">P199</f>
        <v>3594600</v>
      </c>
      <c r="Q197" s="21">
        <f t="shared" si="230"/>
        <v>0</v>
      </c>
      <c r="R197" s="21">
        <f>S197+T197+U197</f>
        <v>0</v>
      </c>
      <c r="S197" s="21">
        <f>S199</f>
        <v>0</v>
      </c>
      <c r="T197" s="21">
        <f t="shared" ref="T197:U197" si="231">T199</f>
        <v>0</v>
      </c>
      <c r="U197" s="21">
        <f t="shared" si="231"/>
        <v>0</v>
      </c>
      <c r="V197" s="28" t="e">
        <f t="shared" si="166"/>
        <v>#DIV/0!</v>
      </c>
      <c r="W197" s="104"/>
      <c r="X197" s="10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  <c r="AR197" s="104"/>
      <c r="AS197" s="104"/>
      <c r="AT197" s="104"/>
      <c r="AU197" s="104"/>
      <c r="AV197" s="104"/>
      <c r="AW197" s="104"/>
      <c r="AX197" s="104"/>
      <c r="AY197" s="104"/>
      <c r="AZ197" s="104"/>
      <c r="BA197" s="104"/>
      <c r="BB197" s="104"/>
      <c r="BC197" s="104"/>
      <c r="BD197" s="104"/>
      <c r="BE197" s="104"/>
      <c r="BF197" s="104"/>
      <c r="BG197" s="104"/>
      <c r="BH197" s="104"/>
      <c r="BI197" s="104"/>
      <c r="BJ197" s="104"/>
      <c r="BK197" s="104"/>
      <c r="BL197" s="104"/>
      <c r="BM197" s="104"/>
      <c r="BN197" s="104"/>
      <c r="BO197" s="104"/>
      <c r="BP197" s="104"/>
      <c r="BQ197" s="104"/>
      <c r="BR197" s="104"/>
      <c r="BS197" s="104"/>
      <c r="BT197" s="104"/>
      <c r="BU197" s="104"/>
      <c r="BV197" s="104"/>
      <c r="BW197" s="104"/>
      <c r="BX197" s="104"/>
      <c r="BY197" s="104"/>
      <c r="BZ197" s="104"/>
      <c r="CA197" s="104"/>
      <c r="CB197" s="104"/>
      <c r="CC197" s="104"/>
      <c r="CD197" s="104"/>
      <c r="CE197" s="104"/>
      <c r="CF197" s="104"/>
      <c r="CG197" s="104"/>
      <c r="CH197" s="104"/>
      <c r="CI197" s="104"/>
      <c r="CJ197" s="104"/>
      <c r="CK197" s="104"/>
      <c r="CL197" s="104"/>
      <c r="CM197" s="104"/>
      <c r="CN197" s="104"/>
      <c r="CO197" s="104"/>
      <c r="CP197" s="104"/>
      <c r="CQ197" s="104"/>
      <c r="CR197" s="104"/>
      <c r="CS197" s="104"/>
      <c r="CT197" s="104"/>
      <c r="CU197" s="104"/>
      <c r="CV197" s="104"/>
      <c r="CW197" s="104"/>
    </row>
    <row r="198" spans="1:101" ht="15" customHeight="1">
      <c r="A198" s="10"/>
      <c r="B198" s="52" t="s">
        <v>14</v>
      </c>
      <c r="C198" s="63"/>
      <c r="D198" s="91"/>
      <c r="E198" s="80"/>
      <c r="F198" s="21"/>
      <c r="G198" s="57"/>
      <c r="H198" s="57"/>
      <c r="I198" s="57"/>
      <c r="J198" s="21"/>
      <c r="K198" s="57"/>
      <c r="L198" s="57"/>
      <c r="M198" s="57"/>
      <c r="N198" s="21"/>
      <c r="O198" s="57"/>
      <c r="P198" s="57"/>
      <c r="Q198" s="57"/>
      <c r="R198" s="21"/>
      <c r="S198" s="57"/>
      <c r="T198" s="57"/>
      <c r="U198" s="57"/>
      <c r="V198" s="28"/>
    </row>
    <row r="199" spans="1:101" ht="74.25" customHeight="1">
      <c r="A199" s="10"/>
      <c r="B199" s="52" t="s">
        <v>290</v>
      </c>
      <c r="C199" s="63" t="s">
        <v>333</v>
      </c>
      <c r="D199" s="91" t="s">
        <v>334</v>
      </c>
      <c r="E199" s="80" t="s">
        <v>289</v>
      </c>
      <c r="F199" s="21">
        <f t="shared" ref="F199:F211" si="232">G199+H199+I199</f>
        <v>0</v>
      </c>
      <c r="G199" s="57"/>
      <c r="H199" s="57"/>
      <c r="I199" s="57"/>
      <c r="J199" s="21">
        <f t="shared" ref="J199" si="233">K199+L199+M199</f>
        <v>0</v>
      </c>
      <c r="K199" s="57"/>
      <c r="L199" s="57"/>
      <c r="M199" s="57"/>
      <c r="N199" s="21">
        <f t="shared" ref="N199:N211" si="234">O199+P199+Q199</f>
        <v>3783789.5</v>
      </c>
      <c r="O199" s="57">
        <v>189189.5</v>
      </c>
      <c r="P199" s="57">
        <v>3594600</v>
      </c>
      <c r="Q199" s="57"/>
      <c r="R199" s="21">
        <f t="shared" ref="R199:R211" si="235">S199+T199+U199</f>
        <v>0</v>
      </c>
      <c r="S199" s="57"/>
      <c r="T199" s="57"/>
      <c r="U199" s="57"/>
      <c r="V199" s="28" t="e">
        <f t="shared" si="166"/>
        <v>#DIV/0!</v>
      </c>
    </row>
    <row r="200" spans="1:101" s="96" customFormat="1" ht="39.75" customHeight="1">
      <c r="A200" s="13" t="s">
        <v>285</v>
      </c>
      <c r="B200" s="48" t="s">
        <v>336</v>
      </c>
      <c r="C200" s="15" t="s">
        <v>12</v>
      </c>
      <c r="D200" s="97" t="s">
        <v>12</v>
      </c>
      <c r="E200" s="55" t="s">
        <v>12</v>
      </c>
      <c r="F200" s="35">
        <f t="shared" si="232"/>
        <v>3128351</v>
      </c>
      <c r="G200" s="35">
        <f>G201+G205+G209</f>
        <v>395343</v>
      </c>
      <c r="H200" s="35">
        <f>H201+H205+H209</f>
        <v>2733008</v>
      </c>
      <c r="I200" s="35">
        <f>I201+I205+I209</f>
        <v>0</v>
      </c>
      <c r="J200" s="35">
        <f t="shared" ref="J200:J211" si="236">K200+L200+M200</f>
        <v>2736424.4</v>
      </c>
      <c r="K200" s="35">
        <f>K201+K205+K209</f>
        <v>349212.7</v>
      </c>
      <c r="L200" s="35">
        <f>L201+L205+L209</f>
        <v>2387211.7000000002</v>
      </c>
      <c r="M200" s="35">
        <f>M201+M205+M209</f>
        <v>0</v>
      </c>
      <c r="N200" s="35">
        <f t="shared" si="234"/>
        <v>1500</v>
      </c>
      <c r="O200" s="35">
        <f>O201+O205+O209</f>
        <v>0</v>
      </c>
      <c r="P200" s="35">
        <f>P201+P205+P209</f>
        <v>1500</v>
      </c>
      <c r="Q200" s="35">
        <f>Q201+Q205+Q209</f>
        <v>0</v>
      </c>
      <c r="R200" s="35">
        <f t="shared" si="235"/>
        <v>0</v>
      </c>
      <c r="S200" s="35">
        <f>S201</f>
        <v>0</v>
      </c>
      <c r="T200" s="35">
        <f t="shared" ref="T200:U200" si="237">T201</f>
        <v>0</v>
      </c>
      <c r="U200" s="35">
        <f t="shared" si="237"/>
        <v>0</v>
      </c>
      <c r="V200" s="36">
        <f t="shared" si="166"/>
        <v>0.875</v>
      </c>
      <c r="W200" s="104"/>
      <c r="X200" s="10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  <c r="AR200" s="104"/>
      <c r="AS200" s="104"/>
      <c r="AT200" s="104"/>
      <c r="AU200" s="104"/>
      <c r="AV200" s="104"/>
      <c r="AW200" s="104"/>
      <c r="AX200" s="104"/>
      <c r="AY200" s="104"/>
      <c r="AZ200" s="104"/>
      <c r="BA200" s="104"/>
      <c r="BB200" s="104"/>
      <c r="BC200" s="104"/>
      <c r="BD200" s="104"/>
      <c r="BE200" s="104"/>
      <c r="BF200" s="104"/>
      <c r="BG200" s="104"/>
      <c r="BH200" s="104"/>
      <c r="BI200" s="104"/>
      <c r="BJ200" s="104"/>
      <c r="BK200" s="104"/>
      <c r="BL200" s="104"/>
      <c r="BM200" s="104"/>
      <c r="BN200" s="104"/>
      <c r="BO200" s="104"/>
      <c r="BP200" s="104"/>
      <c r="BQ200" s="104"/>
      <c r="BR200" s="104"/>
      <c r="BS200" s="104"/>
      <c r="BT200" s="104"/>
      <c r="BU200" s="104"/>
      <c r="BV200" s="104"/>
      <c r="BW200" s="104"/>
      <c r="BX200" s="104"/>
      <c r="BY200" s="104"/>
      <c r="BZ200" s="104"/>
      <c r="CA200" s="104"/>
      <c r="CB200" s="104"/>
      <c r="CC200" s="104"/>
      <c r="CD200" s="104"/>
      <c r="CE200" s="104"/>
      <c r="CF200" s="104"/>
      <c r="CG200" s="104"/>
      <c r="CH200" s="104"/>
      <c r="CI200" s="104"/>
      <c r="CJ200" s="104"/>
      <c r="CK200" s="104"/>
      <c r="CL200" s="104"/>
      <c r="CM200" s="104"/>
      <c r="CN200" s="104"/>
      <c r="CO200" s="104"/>
      <c r="CP200" s="104"/>
      <c r="CQ200" s="104"/>
      <c r="CR200" s="104"/>
      <c r="CS200" s="104"/>
      <c r="CT200" s="104"/>
      <c r="CU200" s="104"/>
      <c r="CV200" s="104"/>
      <c r="CW200" s="104"/>
    </row>
    <row r="201" spans="1:101" s="96" customFormat="1" ht="60" customHeight="1">
      <c r="A201" s="7" t="s">
        <v>286</v>
      </c>
      <c r="B201" s="19" t="s">
        <v>287</v>
      </c>
      <c r="C201" s="27" t="s">
        <v>12</v>
      </c>
      <c r="D201" s="92" t="s">
        <v>12</v>
      </c>
      <c r="E201" s="77" t="s">
        <v>12</v>
      </c>
      <c r="F201" s="21">
        <f t="shared" si="232"/>
        <v>2530862.1</v>
      </c>
      <c r="G201" s="21">
        <f>G203+G204</f>
        <v>350762.1</v>
      </c>
      <c r="H201" s="21">
        <f t="shared" ref="H201:I201" si="238">H203+H204</f>
        <v>2180100</v>
      </c>
      <c r="I201" s="21">
        <f t="shared" si="238"/>
        <v>0</v>
      </c>
      <c r="J201" s="21">
        <f t="shared" si="236"/>
        <v>2523069.5</v>
      </c>
      <c r="K201" s="21">
        <f>K203+K204</f>
        <v>342969.5</v>
      </c>
      <c r="L201" s="21">
        <f t="shared" ref="L201:M201" si="239">L203+L204</f>
        <v>2180100</v>
      </c>
      <c r="M201" s="21">
        <f t="shared" si="239"/>
        <v>0</v>
      </c>
      <c r="N201" s="21">
        <f t="shared" si="234"/>
        <v>0</v>
      </c>
      <c r="O201" s="21">
        <f>O203+O204</f>
        <v>0</v>
      </c>
      <c r="P201" s="21">
        <f t="shared" ref="P201:Q201" si="240">P203+P204</f>
        <v>0</v>
      </c>
      <c r="Q201" s="21">
        <f t="shared" si="240"/>
        <v>0</v>
      </c>
      <c r="R201" s="21">
        <f t="shared" si="235"/>
        <v>0</v>
      </c>
      <c r="S201" s="21">
        <f>S203+S204</f>
        <v>0</v>
      </c>
      <c r="T201" s="21">
        <f t="shared" ref="T201:U201" si="241">T203+T204</f>
        <v>0</v>
      </c>
      <c r="U201" s="21">
        <f t="shared" si="241"/>
        <v>0</v>
      </c>
      <c r="V201" s="28">
        <f t="shared" si="166"/>
        <v>0.997</v>
      </c>
      <c r="W201" s="104"/>
      <c r="X201" s="10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  <c r="AR201" s="104"/>
      <c r="AS201" s="104"/>
      <c r="AT201" s="104"/>
      <c r="AU201" s="104"/>
      <c r="AV201" s="104"/>
      <c r="AW201" s="104"/>
      <c r="AX201" s="104"/>
      <c r="AY201" s="104"/>
      <c r="AZ201" s="104"/>
      <c r="BA201" s="104"/>
      <c r="BB201" s="104"/>
      <c r="BC201" s="104"/>
      <c r="BD201" s="104"/>
      <c r="BE201" s="104"/>
      <c r="BF201" s="104"/>
      <c r="BG201" s="104"/>
      <c r="BH201" s="104"/>
      <c r="BI201" s="104"/>
      <c r="BJ201" s="104"/>
      <c r="BK201" s="104"/>
      <c r="BL201" s="104"/>
      <c r="BM201" s="104"/>
      <c r="BN201" s="104"/>
      <c r="BO201" s="104"/>
      <c r="BP201" s="104"/>
      <c r="BQ201" s="104"/>
      <c r="BR201" s="104"/>
      <c r="BS201" s="104"/>
      <c r="BT201" s="104"/>
      <c r="BU201" s="104"/>
      <c r="BV201" s="104"/>
      <c r="BW201" s="104"/>
      <c r="BX201" s="104"/>
      <c r="BY201" s="104"/>
      <c r="BZ201" s="104"/>
      <c r="CA201" s="104"/>
      <c r="CB201" s="104"/>
      <c r="CC201" s="104"/>
      <c r="CD201" s="104"/>
      <c r="CE201" s="104"/>
      <c r="CF201" s="104"/>
      <c r="CG201" s="104"/>
      <c r="CH201" s="104"/>
      <c r="CI201" s="104"/>
      <c r="CJ201" s="104"/>
      <c r="CK201" s="104"/>
      <c r="CL201" s="104"/>
      <c r="CM201" s="104"/>
      <c r="CN201" s="104"/>
      <c r="CO201" s="104"/>
      <c r="CP201" s="104"/>
      <c r="CQ201" s="104"/>
      <c r="CR201" s="104"/>
      <c r="CS201" s="104"/>
      <c r="CT201" s="104"/>
      <c r="CU201" s="104"/>
      <c r="CV201" s="104"/>
      <c r="CW201" s="104"/>
    </row>
    <row r="202" spans="1:101" ht="15.75" customHeight="1">
      <c r="A202" s="10"/>
      <c r="B202" s="52" t="s">
        <v>14</v>
      </c>
      <c r="C202" s="63"/>
      <c r="D202" s="91"/>
      <c r="E202" s="80"/>
      <c r="F202" s="21"/>
      <c r="G202" s="57"/>
      <c r="H202" s="57"/>
      <c r="I202" s="57"/>
      <c r="J202" s="21"/>
      <c r="K202" s="57"/>
      <c r="L202" s="57"/>
      <c r="M202" s="57"/>
      <c r="N202" s="21"/>
      <c r="O202" s="57"/>
      <c r="P202" s="57"/>
      <c r="Q202" s="57"/>
      <c r="R202" s="21"/>
      <c r="S202" s="57"/>
      <c r="T202" s="57"/>
      <c r="U202" s="57"/>
      <c r="V202" s="28"/>
    </row>
    <row r="203" spans="1:101" ht="105.75" customHeight="1">
      <c r="A203" s="10"/>
      <c r="B203" s="52" t="s">
        <v>292</v>
      </c>
      <c r="C203" s="63" t="s">
        <v>174</v>
      </c>
      <c r="D203" s="91" t="s">
        <v>68</v>
      </c>
      <c r="E203" s="80" t="s">
        <v>291</v>
      </c>
      <c r="F203" s="21">
        <f t="shared" si="232"/>
        <v>25000</v>
      </c>
      <c r="G203" s="57">
        <v>25000</v>
      </c>
      <c r="H203" s="57"/>
      <c r="I203" s="57"/>
      <c r="J203" s="21">
        <f t="shared" si="236"/>
        <v>17207.400000000001</v>
      </c>
      <c r="K203" s="57">
        <v>17207.400000000001</v>
      </c>
      <c r="L203" s="57"/>
      <c r="M203" s="57"/>
      <c r="N203" s="21">
        <f t="shared" si="234"/>
        <v>0</v>
      </c>
      <c r="O203" s="57"/>
      <c r="P203" s="57"/>
      <c r="Q203" s="57"/>
      <c r="R203" s="21">
        <f t="shared" si="235"/>
        <v>0</v>
      </c>
      <c r="S203" s="57"/>
      <c r="T203" s="57"/>
      <c r="U203" s="57"/>
      <c r="V203" s="28">
        <f t="shared" si="166"/>
        <v>0.68799999999999994</v>
      </c>
    </row>
    <row r="204" spans="1:101" ht="109.8" customHeight="1">
      <c r="A204" s="10"/>
      <c r="B204" s="52" t="s">
        <v>344</v>
      </c>
      <c r="C204" s="63" t="s">
        <v>174</v>
      </c>
      <c r="D204" s="91" t="s">
        <v>68</v>
      </c>
      <c r="E204" s="80" t="s">
        <v>343</v>
      </c>
      <c r="F204" s="21">
        <f t="shared" si="232"/>
        <v>2505862.1</v>
      </c>
      <c r="G204" s="57">
        <v>325762.09999999998</v>
      </c>
      <c r="H204" s="57">
        <v>2180100</v>
      </c>
      <c r="I204" s="57"/>
      <c r="J204" s="21">
        <f t="shared" si="236"/>
        <v>2505862.1</v>
      </c>
      <c r="K204" s="57">
        <v>325762.09999999998</v>
      </c>
      <c r="L204" s="57">
        <v>2180100</v>
      </c>
      <c r="M204" s="57"/>
      <c r="N204" s="21">
        <f t="shared" si="234"/>
        <v>0</v>
      </c>
      <c r="O204" s="57"/>
      <c r="P204" s="57"/>
      <c r="Q204" s="57"/>
      <c r="R204" s="21">
        <f t="shared" si="235"/>
        <v>0</v>
      </c>
      <c r="S204" s="57"/>
      <c r="T204" s="57"/>
      <c r="U204" s="57"/>
      <c r="V204" s="28">
        <f t="shared" si="166"/>
        <v>1</v>
      </c>
    </row>
    <row r="205" spans="1:101" s="96" customFormat="1" ht="43.8" customHeight="1">
      <c r="A205" s="7" t="s">
        <v>337</v>
      </c>
      <c r="B205" s="19" t="s">
        <v>339</v>
      </c>
      <c r="C205" s="27" t="s">
        <v>12</v>
      </c>
      <c r="D205" s="92" t="s">
        <v>12</v>
      </c>
      <c r="E205" s="77" t="s">
        <v>12</v>
      </c>
      <c r="F205" s="21">
        <f>G205+H205+I205</f>
        <v>327776.90000000002</v>
      </c>
      <c r="G205" s="21">
        <f>G208+G207</f>
        <v>9518.2999999999993</v>
      </c>
      <c r="H205" s="21">
        <f t="shared" ref="H205:I205" si="242">H208+H207</f>
        <v>318258.59999999998</v>
      </c>
      <c r="I205" s="21">
        <f t="shared" si="242"/>
        <v>0</v>
      </c>
      <c r="J205" s="21">
        <f t="shared" si="236"/>
        <v>213354.9</v>
      </c>
      <c r="K205" s="21">
        <f>K207+K208</f>
        <v>6243.2</v>
      </c>
      <c r="L205" s="21">
        <f t="shared" ref="L205:M205" si="243">L207+L208</f>
        <v>207111.7</v>
      </c>
      <c r="M205" s="21">
        <f t="shared" si="243"/>
        <v>0</v>
      </c>
      <c r="N205" s="21">
        <f t="shared" si="234"/>
        <v>1500</v>
      </c>
      <c r="O205" s="21">
        <f>O208+O207</f>
        <v>0</v>
      </c>
      <c r="P205" s="21">
        <f t="shared" ref="P205:Q205" si="244">P208+P207</f>
        <v>1500</v>
      </c>
      <c r="Q205" s="21">
        <f t="shared" si="244"/>
        <v>0</v>
      </c>
      <c r="R205" s="21">
        <f t="shared" si="235"/>
        <v>0</v>
      </c>
      <c r="S205" s="21">
        <f>S207+S208</f>
        <v>0</v>
      </c>
      <c r="T205" s="21">
        <f t="shared" ref="T205:U205" si="245">T207+T208</f>
        <v>0</v>
      </c>
      <c r="U205" s="21">
        <f t="shared" si="245"/>
        <v>0</v>
      </c>
      <c r="V205" s="28">
        <f t="shared" si="166"/>
        <v>0.65100000000000002</v>
      </c>
      <c r="W205" s="104"/>
      <c r="X205" s="10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  <c r="AR205" s="104"/>
      <c r="AS205" s="104"/>
      <c r="AT205" s="104"/>
      <c r="AU205" s="104"/>
      <c r="AV205" s="104"/>
      <c r="AW205" s="104"/>
      <c r="AX205" s="104"/>
      <c r="AY205" s="104"/>
      <c r="AZ205" s="104"/>
      <c r="BA205" s="104"/>
      <c r="BB205" s="104"/>
      <c r="BC205" s="104"/>
      <c r="BD205" s="104"/>
      <c r="BE205" s="104"/>
      <c r="BF205" s="104"/>
      <c r="BG205" s="104"/>
      <c r="BH205" s="104"/>
      <c r="BI205" s="104"/>
      <c r="BJ205" s="104"/>
      <c r="BK205" s="104"/>
      <c r="BL205" s="104"/>
      <c r="BM205" s="104"/>
      <c r="BN205" s="104"/>
      <c r="BO205" s="104"/>
      <c r="BP205" s="104"/>
      <c r="BQ205" s="104"/>
      <c r="BR205" s="104"/>
      <c r="BS205" s="104"/>
      <c r="BT205" s="104"/>
      <c r="BU205" s="104"/>
      <c r="BV205" s="104"/>
      <c r="BW205" s="104"/>
      <c r="BX205" s="104"/>
      <c r="BY205" s="104"/>
      <c r="BZ205" s="104"/>
      <c r="CA205" s="104"/>
      <c r="CB205" s="104"/>
      <c r="CC205" s="104"/>
      <c r="CD205" s="104"/>
      <c r="CE205" s="104"/>
      <c r="CF205" s="104"/>
      <c r="CG205" s="104"/>
      <c r="CH205" s="104"/>
      <c r="CI205" s="104"/>
      <c r="CJ205" s="104"/>
      <c r="CK205" s="104"/>
      <c r="CL205" s="104"/>
      <c r="CM205" s="104"/>
      <c r="CN205" s="104"/>
      <c r="CO205" s="104"/>
      <c r="CP205" s="104"/>
      <c r="CQ205" s="104"/>
      <c r="CR205" s="104"/>
      <c r="CS205" s="104"/>
      <c r="CT205" s="104"/>
      <c r="CU205" s="104"/>
      <c r="CV205" s="104"/>
      <c r="CW205" s="104"/>
    </row>
    <row r="206" spans="1:101" ht="19.5" customHeight="1">
      <c r="A206" s="10"/>
      <c r="B206" s="52" t="s">
        <v>14</v>
      </c>
      <c r="C206" s="63"/>
      <c r="D206" s="94"/>
      <c r="E206" s="80"/>
      <c r="F206" s="21"/>
      <c r="G206" s="57"/>
      <c r="H206" s="57"/>
      <c r="I206" s="57"/>
      <c r="J206" s="21"/>
      <c r="K206" s="57"/>
      <c r="L206" s="57"/>
      <c r="M206" s="57"/>
      <c r="N206" s="21"/>
      <c r="O206" s="57"/>
      <c r="P206" s="57"/>
      <c r="Q206" s="57"/>
      <c r="R206" s="21"/>
      <c r="S206" s="57"/>
      <c r="T206" s="57"/>
      <c r="U206" s="57"/>
      <c r="V206" s="28"/>
    </row>
    <row r="207" spans="1:101" ht="138.6" customHeight="1">
      <c r="A207" s="10"/>
      <c r="B207" s="52" t="s">
        <v>347</v>
      </c>
      <c r="C207" s="63" t="s">
        <v>168</v>
      </c>
      <c r="D207" s="94" t="s">
        <v>346</v>
      </c>
      <c r="E207" s="80" t="s">
        <v>345</v>
      </c>
      <c r="F207" s="21">
        <f>G207+H207+I207</f>
        <v>317276.90000000002</v>
      </c>
      <c r="G207" s="57">
        <v>9518.2999999999993</v>
      </c>
      <c r="H207" s="57">
        <v>307758.59999999998</v>
      </c>
      <c r="I207" s="57"/>
      <c r="J207" s="21">
        <f>K207+L207+M207</f>
        <v>208105.2</v>
      </c>
      <c r="K207" s="57">
        <v>6243.16</v>
      </c>
      <c r="L207" s="57">
        <v>201862.06</v>
      </c>
      <c r="M207" s="57"/>
      <c r="N207" s="21">
        <f>O207+P207+Q207</f>
        <v>0</v>
      </c>
      <c r="O207" s="57"/>
      <c r="P207" s="57"/>
      <c r="Q207" s="57"/>
      <c r="R207" s="21">
        <f>S207+T207+U207</f>
        <v>0</v>
      </c>
      <c r="S207" s="57"/>
      <c r="T207" s="57"/>
      <c r="U207" s="57"/>
      <c r="V207" s="28">
        <f t="shared" ref="V207" si="246">J207/F207</f>
        <v>0.65600000000000003</v>
      </c>
    </row>
    <row r="208" spans="1:101" ht="72.75" customHeight="1">
      <c r="A208" s="10"/>
      <c r="B208" s="52" t="s">
        <v>340</v>
      </c>
      <c r="C208" s="63" t="s">
        <v>257</v>
      </c>
      <c r="D208" s="94" t="s">
        <v>258</v>
      </c>
      <c r="E208" s="80" t="s">
        <v>335</v>
      </c>
      <c r="F208" s="21">
        <f>G208+H208+I208</f>
        <v>10500</v>
      </c>
      <c r="G208" s="57"/>
      <c r="H208" s="57">
        <v>10500</v>
      </c>
      <c r="I208" s="57"/>
      <c r="J208" s="21">
        <f t="shared" si="236"/>
        <v>5249.6</v>
      </c>
      <c r="K208" s="57"/>
      <c r="L208" s="57">
        <v>5249.59</v>
      </c>
      <c r="M208" s="57"/>
      <c r="N208" s="21">
        <f t="shared" si="234"/>
        <v>1500</v>
      </c>
      <c r="O208" s="57"/>
      <c r="P208" s="57">
        <v>1500</v>
      </c>
      <c r="Q208" s="57"/>
      <c r="R208" s="21">
        <f t="shared" si="235"/>
        <v>0</v>
      </c>
      <c r="S208" s="57"/>
      <c r="T208" s="57"/>
      <c r="U208" s="57"/>
      <c r="V208" s="28">
        <f t="shared" ref="V208" si="247">J208/F208</f>
        <v>0.5</v>
      </c>
    </row>
    <row r="209" spans="1:101" s="96" customFormat="1" ht="72.599999999999994" customHeight="1">
      <c r="A209" s="7" t="s">
        <v>338</v>
      </c>
      <c r="B209" s="19" t="s">
        <v>331</v>
      </c>
      <c r="C209" s="27" t="s">
        <v>12</v>
      </c>
      <c r="D209" s="92" t="s">
        <v>12</v>
      </c>
      <c r="E209" s="77" t="s">
        <v>12</v>
      </c>
      <c r="F209" s="21">
        <f t="shared" si="232"/>
        <v>269712</v>
      </c>
      <c r="G209" s="21">
        <f>G211</f>
        <v>35062.6</v>
      </c>
      <c r="H209" s="21">
        <f t="shared" ref="H209:I209" si="248">H211</f>
        <v>234649.4</v>
      </c>
      <c r="I209" s="21">
        <f t="shared" si="248"/>
        <v>0</v>
      </c>
      <c r="J209" s="21">
        <f t="shared" si="236"/>
        <v>0</v>
      </c>
      <c r="K209" s="21">
        <f>K211</f>
        <v>0</v>
      </c>
      <c r="L209" s="21">
        <f t="shared" ref="L209:M209" si="249">L211</f>
        <v>0</v>
      </c>
      <c r="M209" s="21">
        <f t="shared" si="249"/>
        <v>0</v>
      </c>
      <c r="N209" s="21">
        <f t="shared" si="234"/>
        <v>0</v>
      </c>
      <c r="O209" s="21">
        <f>O211</f>
        <v>0</v>
      </c>
      <c r="P209" s="21">
        <f t="shared" ref="P209:Q209" si="250">P211</f>
        <v>0</v>
      </c>
      <c r="Q209" s="21">
        <f t="shared" si="250"/>
        <v>0</v>
      </c>
      <c r="R209" s="21">
        <f t="shared" si="235"/>
        <v>0</v>
      </c>
      <c r="S209" s="21">
        <f>S211</f>
        <v>0</v>
      </c>
      <c r="T209" s="21">
        <f t="shared" ref="T209:U209" si="251">T211</f>
        <v>0</v>
      </c>
      <c r="U209" s="21">
        <f t="shared" si="251"/>
        <v>0</v>
      </c>
      <c r="V209" s="28">
        <f t="shared" ref="V209:V211" si="252">J209/F209</f>
        <v>0</v>
      </c>
      <c r="W209" s="104"/>
      <c r="X209" s="10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  <c r="AR209" s="104"/>
      <c r="AS209" s="104"/>
      <c r="AT209" s="104"/>
      <c r="AU209" s="104"/>
      <c r="AV209" s="104"/>
      <c r="AW209" s="104"/>
      <c r="AX209" s="104"/>
      <c r="AY209" s="104"/>
      <c r="AZ209" s="104"/>
      <c r="BA209" s="104"/>
      <c r="BB209" s="104"/>
      <c r="BC209" s="104"/>
      <c r="BD209" s="104"/>
      <c r="BE209" s="104"/>
      <c r="BF209" s="104"/>
      <c r="BG209" s="104"/>
      <c r="BH209" s="104"/>
      <c r="BI209" s="104"/>
      <c r="BJ209" s="104"/>
      <c r="BK209" s="104"/>
      <c r="BL209" s="104"/>
      <c r="BM209" s="104"/>
      <c r="BN209" s="104"/>
      <c r="BO209" s="104"/>
      <c r="BP209" s="104"/>
      <c r="BQ209" s="104"/>
      <c r="BR209" s="104"/>
      <c r="BS209" s="104"/>
      <c r="BT209" s="104"/>
      <c r="BU209" s="104"/>
      <c r="BV209" s="104"/>
      <c r="BW209" s="104"/>
      <c r="BX209" s="104"/>
      <c r="BY209" s="104"/>
      <c r="BZ209" s="104"/>
      <c r="CA209" s="104"/>
      <c r="CB209" s="104"/>
      <c r="CC209" s="104"/>
      <c r="CD209" s="104"/>
      <c r="CE209" s="104"/>
      <c r="CF209" s="104"/>
      <c r="CG209" s="104"/>
      <c r="CH209" s="104"/>
      <c r="CI209" s="104"/>
      <c r="CJ209" s="104"/>
      <c r="CK209" s="104"/>
      <c r="CL209" s="104"/>
      <c r="CM209" s="104"/>
      <c r="CN209" s="104"/>
      <c r="CO209" s="104"/>
      <c r="CP209" s="104"/>
      <c r="CQ209" s="104"/>
      <c r="CR209" s="104"/>
      <c r="CS209" s="104"/>
      <c r="CT209" s="104"/>
      <c r="CU209" s="104"/>
      <c r="CV209" s="104"/>
      <c r="CW209" s="104"/>
    </row>
    <row r="210" spans="1:101" ht="17.25" customHeight="1">
      <c r="A210" s="10"/>
      <c r="B210" s="52" t="s">
        <v>14</v>
      </c>
      <c r="C210" s="63"/>
      <c r="D210" s="94"/>
      <c r="E210" s="80"/>
      <c r="F210" s="21"/>
      <c r="G210" s="57"/>
      <c r="H210" s="57"/>
      <c r="I210" s="57"/>
      <c r="J210" s="21"/>
      <c r="K210" s="57"/>
      <c r="L210" s="57"/>
      <c r="M210" s="57"/>
      <c r="N210" s="21"/>
      <c r="O210" s="57"/>
      <c r="P210" s="57"/>
      <c r="Q210" s="57"/>
      <c r="R210" s="21"/>
      <c r="S210" s="57"/>
      <c r="T210" s="57"/>
      <c r="U210" s="57"/>
      <c r="V210" s="28"/>
    </row>
    <row r="211" spans="1:101" ht="102" customHeight="1">
      <c r="A211" s="10"/>
      <c r="B211" s="52" t="s">
        <v>332</v>
      </c>
      <c r="C211" s="63" t="s">
        <v>174</v>
      </c>
      <c r="D211" s="94" t="s">
        <v>68</v>
      </c>
      <c r="E211" s="80" t="s">
        <v>330</v>
      </c>
      <c r="F211" s="21">
        <f t="shared" si="232"/>
        <v>269712</v>
      </c>
      <c r="G211" s="57">
        <v>35062.6</v>
      </c>
      <c r="H211" s="57">
        <v>234649.4</v>
      </c>
      <c r="I211" s="57"/>
      <c r="J211" s="21">
        <f t="shared" si="236"/>
        <v>0</v>
      </c>
      <c r="K211" s="57"/>
      <c r="L211" s="57"/>
      <c r="M211" s="57"/>
      <c r="N211" s="21">
        <f t="shared" si="234"/>
        <v>0</v>
      </c>
      <c r="O211" s="57"/>
      <c r="P211" s="57"/>
      <c r="Q211" s="57"/>
      <c r="R211" s="21">
        <f t="shared" si="235"/>
        <v>0</v>
      </c>
      <c r="S211" s="57"/>
      <c r="T211" s="57"/>
      <c r="U211" s="57"/>
      <c r="V211" s="28">
        <f t="shared" si="252"/>
        <v>0</v>
      </c>
    </row>
    <row r="212" spans="1:101">
      <c r="B212" s="3" t="s">
        <v>288</v>
      </c>
    </row>
    <row r="213" spans="1:101" ht="16.5" customHeight="1">
      <c r="B213" s="89" t="s">
        <v>280</v>
      </c>
    </row>
    <row r="214" spans="1:101">
      <c r="B214" s="62"/>
      <c r="V214" s="1"/>
    </row>
    <row r="215" spans="1:101">
      <c r="V215" s="1"/>
    </row>
    <row r="216" spans="1:101" ht="22.2" customHeight="1">
      <c r="V216" s="1"/>
    </row>
    <row r="217" spans="1:101" ht="22.2" customHeight="1">
      <c r="V217" s="1"/>
    </row>
    <row r="218" spans="1:101" ht="22.2" customHeight="1">
      <c r="V218" s="1"/>
    </row>
    <row r="219" spans="1:101" ht="22.2" customHeight="1">
      <c r="V219" s="1"/>
    </row>
    <row r="220" spans="1:101" ht="21" customHeight="1">
      <c r="V220" s="1"/>
    </row>
    <row r="221" spans="1:101" ht="21" customHeight="1">
      <c r="V221" s="1"/>
    </row>
    <row r="222" spans="1:101" ht="21" customHeight="1">
      <c r="V222" s="1"/>
    </row>
    <row r="223" spans="1:101" ht="21" customHeight="1">
      <c r="V223" s="1"/>
    </row>
    <row r="224" spans="1:101" ht="17.399999999999999" customHeight="1">
      <c r="V224" s="1"/>
    </row>
    <row r="225" spans="22:22" ht="16.2" customHeight="1">
      <c r="V225" s="1"/>
    </row>
    <row r="226" spans="22:22" ht="17.399999999999999" customHeight="1">
      <c r="V226" s="1"/>
    </row>
    <row r="227" spans="22:22" ht="20.399999999999999" customHeight="1">
      <c r="V227" s="1"/>
    </row>
    <row r="228" spans="22:22" ht="16.2" customHeight="1">
      <c r="V228" s="1"/>
    </row>
    <row r="229" spans="22:22" ht="17.399999999999999" customHeight="1">
      <c r="V229" s="1"/>
    </row>
    <row r="230" spans="22:22" ht="17.399999999999999" customHeight="1">
      <c r="V230" s="1"/>
    </row>
    <row r="231" spans="22:22">
      <c r="V231" s="1"/>
    </row>
    <row r="232" spans="22:22">
      <c r="V232" s="1"/>
    </row>
    <row r="233" spans="22:22">
      <c r="V233" s="1"/>
    </row>
    <row r="234" spans="22:22">
      <c r="V234" s="1"/>
    </row>
    <row r="235" spans="22:22">
      <c r="V235" s="1"/>
    </row>
    <row r="236" spans="22:22">
      <c r="V236" s="1"/>
    </row>
    <row r="237" spans="22:22">
      <c r="V237" s="1"/>
    </row>
    <row r="238" spans="22:22">
      <c r="V238" s="1"/>
    </row>
    <row r="239" spans="22:22">
      <c r="V239" s="1"/>
    </row>
    <row r="240" spans="22:22">
      <c r="V240" s="1"/>
    </row>
    <row r="241" spans="22:22">
      <c r="V241" s="1"/>
    </row>
    <row r="242" spans="22:22">
      <c r="V242" s="1"/>
    </row>
    <row r="243" spans="22:22">
      <c r="V243" s="1"/>
    </row>
    <row r="244" spans="22:22">
      <c r="V244" s="1"/>
    </row>
    <row r="245" spans="22:22">
      <c r="V245" s="1"/>
    </row>
    <row r="246" spans="22:22">
      <c r="V246" s="1"/>
    </row>
    <row r="247" spans="22:22">
      <c r="V247" s="1"/>
    </row>
    <row r="248" spans="22:22">
      <c r="V248" s="1"/>
    </row>
  </sheetData>
  <customSheetViews>
    <customSheetView guid="{BABD61A3-6A51-407B-8C81-60ED34B253AA}" scale="60" showPageBreaks="1" printArea="1" hiddenRows="1">
      <selection activeCell="B2" sqref="B2"/>
      <rowBreaks count="1" manualBreakCount="1"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4"/>
    </customSheetView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  <customSheetView guid="{76B44A2F-18DB-4A45-B895-2B2B961519ED}" scale="80" showPageBreaks="1" printArea="1" hiddenRows="1" topLeftCell="A7">
      <pane xSplit="2" ySplit="5" topLeftCell="L127" activePane="bottomRight" state="frozen"/>
      <selection pane="bottomRight" activeCell="X130" sqref="X130"/>
      <rowBreaks count="1" manualBreakCount="1"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6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7"/>
  <rowBreaks count="1" manualBreakCount="1">
    <brk id="107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H63"/>
  <sheetViews>
    <sheetView topLeftCell="A8" workbookViewId="0">
      <selection activeCell="G14" sqref="G14"/>
    </sheetView>
  </sheetViews>
  <sheetFormatPr defaultColWidth="8.88671875" defaultRowHeight="13.8"/>
  <cols>
    <col min="1" max="1" width="6.44140625" style="2" customWidth="1"/>
    <col min="2" max="2" width="66.6640625" style="3" customWidth="1"/>
    <col min="3" max="3" width="21.109375" style="2" customWidth="1"/>
    <col min="4" max="4" width="17.109375" style="2" customWidth="1"/>
    <col min="5" max="5" width="17" style="115" customWidth="1"/>
    <col min="6" max="6" width="15.88671875" style="2" customWidth="1"/>
    <col min="7" max="7" width="17.5546875" style="2" customWidth="1"/>
    <col min="8" max="8" width="16.33203125" style="2" customWidth="1"/>
    <col min="9" max="9" width="16.6640625" style="115" customWidth="1"/>
    <col min="10" max="10" width="15.33203125" style="2" customWidth="1"/>
    <col min="11" max="11" width="12.5546875" style="2" customWidth="1"/>
    <col min="12" max="12" width="9.33203125" style="83" customWidth="1"/>
    <col min="13" max="86" width="8.88671875" style="83"/>
    <col min="87" max="16384" width="8.88671875" style="2"/>
  </cols>
  <sheetData>
    <row r="1" spans="1:86" ht="14.4">
      <c r="C1" s="67"/>
      <c r="D1" s="67"/>
      <c r="E1" s="110"/>
      <c r="F1" s="67"/>
      <c r="G1" s="67"/>
      <c r="H1" s="67"/>
      <c r="I1" s="110"/>
      <c r="J1" s="67"/>
      <c r="K1"/>
    </row>
    <row r="2" spans="1:86" ht="18" customHeight="1">
      <c r="C2" s="67"/>
      <c r="D2" s="67"/>
      <c r="E2" s="110"/>
      <c r="F2" s="67"/>
      <c r="G2" s="67"/>
      <c r="H2" s="67"/>
      <c r="I2" s="110"/>
      <c r="J2" s="67"/>
      <c r="K2"/>
    </row>
    <row r="3" spans="1:86" ht="20.25" hidden="1" customHeight="1">
      <c r="C3" s="67"/>
      <c r="D3" s="67"/>
      <c r="E3" s="110"/>
      <c r="F3" s="67"/>
      <c r="G3" s="67"/>
      <c r="H3" s="67"/>
      <c r="I3" s="110"/>
      <c r="J3" s="67"/>
      <c r="K3"/>
    </row>
    <row r="4" spans="1:86" ht="14.4">
      <c r="C4" s="67"/>
      <c r="D4" s="67"/>
      <c r="E4" s="110"/>
      <c r="F4" s="67"/>
      <c r="G4" s="67"/>
      <c r="H4" s="67"/>
      <c r="I4" s="110"/>
      <c r="J4" s="67"/>
      <c r="K4" s="67"/>
    </row>
    <row r="5" spans="1:86" ht="15" customHeight="1">
      <c r="A5" s="118" t="s">
        <v>363</v>
      </c>
      <c r="B5"/>
      <c r="C5"/>
      <c r="D5"/>
      <c r="E5"/>
      <c r="F5"/>
      <c r="G5"/>
      <c r="H5"/>
      <c r="I5"/>
      <c r="J5"/>
      <c r="K5"/>
    </row>
    <row r="6" spans="1:86" ht="37.5" customHeight="1">
      <c r="A6"/>
      <c r="B6"/>
      <c r="C6"/>
      <c r="D6"/>
      <c r="E6"/>
      <c r="F6"/>
      <c r="G6"/>
      <c r="H6"/>
      <c r="I6"/>
      <c r="J6"/>
      <c r="K6"/>
    </row>
    <row r="7" spans="1:86" ht="18">
      <c r="D7" s="116">
        <f>D12+E12</f>
        <v>19054007.100000001</v>
      </c>
      <c r="E7" s="111"/>
      <c r="F7" s="86"/>
      <c r="G7" s="86"/>
      <c r="H7" s="116">
        <f>H12+I12</f>
        <v>7983280.2999999998</v>
      </c>
      <c r="I7" s="117">
        <v>7412565.2800000003</v>
      </c>
      <c r="J7" s="86"/>
    </row>
    <row r="8" spans="1:86" ht="16.5" customHeight="1">
      <c r="A8" s="119" t="s">
        <v>0</v>
      </c>
      <c r="B8" s="120" t="s">
        <v>1</v>
      </c>
      <c r="C8" s="122" t="s">
        <v>149</v>
      </c>
      <c r="D8"/>
      <c r="E8"/>
      <c r="F8"/>
      <c r="G8"/>
      <c r="H8"/>
      <c r="I8"/>
      <c r="J8"/>
      <c r="K8" s="123" t="s">
        <v>143</v>
      </c>
    </row>
    <row r="9" spans="1:86" ht="16.5" customHeight="1">
      <c r="A9"/>
      <c r="B9"/>
      <c r="C9" s="121" t="s">
        <v>141</v>
      </c>
      <c r="D9"/>
      <c r="E9"/>
      <c r="F9"/>
      <c r="G9" s="121" t="s">
        <v>5</v>
      </c>
      <c r="H9"/>
      <c r="I9"/>
      <c r="J9"/>
      <c r="K9"/>
    </row>
    <row r="10" spans="1:86" ht="92.25" customHeight="1">
      <c r="A10"/>
      <c r="B10"/>
      <c r="C10" s="123" t="s">
        <v>6</v>
      </c>
      <c r="D10" s="123" t="s">
        <v>7</v>
      </c>
      <c r="E10" s="112" t="s">
        <v>8</v>
      </c>
      <c r="F10" s="123" t="s">
        <v>142</v>
      </c>
      <c r="G10" s="123" t="s">
        <v>6</v>
      </c>
      <c r="H10" s="123" t="s">
        <v>7</v>
      </c>
      <c r="I10" s="112" t="s">
        <v>8</v>
      </c>
      <c r="J10" s="123" t="s">
        <v>142</v>
      </c>
      <c r="K10"/>
      <c r="L10" s="103"/>
    </row>
    <row r="11" spans="1:86" ht="16.8">
      <c r="A11" s="7" t="s">
        <v>9</v>
      </c>
      <c r="B11" s="8">
        <v>2</v>
      </c>
      <c r="C11" s="123">
        <v>6</v>
      </c>
      <c r="D11" s="123">
        <v>7</v>
      </c>
      <c r="E11" s="112">
        <v>8</v>
      </c>
      <c r="F11" s="123">
        <v>9</v>
      </c>
      <c r="G11" s="123">
        <v>10</v>
      </c>
      <c r="H11" s="123">
        <v>11</v>
      </c>
      <c r="I11" s="112">
        <v>12</v>
      </c>
      <c r="J11" s="123">
        <v>13</v>
      </c>
      <c r="K11" s="6">
        <v>22</v>
      </c>
      <c r="L11" s="103"/>
    </row>
    <row r="12" spans="1:86" ht="18">
      <c r="A12" s="10"/>
      <c r="B12" s="11" t="s">
        <v>10</v>
      </c>
      <c r="C12" s="68">
        <f>SUM(C13:C28)</f>
        <v>19876546.5</v>
      </c>
      <c r="D12" s="68">
        <f t="shared" ref="D12:J12" si="0">SUM(D13:D28)</f>
        <v>7498631.5999999996</v>
      </c>
      <c r="E12" s="68">
        <f t="shared" si="0"/>
        <v>11555375.5</v>
      </c>
      <c r="F12" s="68">
        <f t="shared" si="0"/>
        <v>822539.4</v>
      </c>
      <c r="G12" s="68">
        <f t="shared" si="0"/>
        <v>8603079.3000000007</v>
      </c>
      <c r="H12" s="68">
        <f t="shared" si="0"/>
        <v>1601396.2</v>
      </c>
      <c r="I12" s="68">
        <f t="shared" si="0"/>
        <v>6381884.0999999996</v>
      </c>
      <c r="J12" s="68">
        <f t="shared" si="0"/>
        <v>619799</v>
      </c>
      <c r="K12" s="12">
        <f t="shared" ref="K12:K21" si="1">G12/C12</f>
        <v>0.433</v>
      </c>
      <c r="L12" s="82"/>
    </row>
    <row r="13" spans="1:86" s="135" customFormat="1" ht="17.399999999999999">
      <c r="A13" s="130">
        <v>1</v>
      </c>
      <c r="B13" s="141" t="s">
        <v>11</v>
      </c>
      <c r="C13" s="142">
        <f>Лист1!F13</f>
        <v>553549.5</v>
      </c>
      <c r="D13" s="142">
        <f>Лист1!G13</f>
        <v>210884</v>
      </c>
      <c r="E13" s="142">
        <f>Лист1!H13</f>
        <v>324842.09999999998</v>
      </c>
      <c r="F13" s="142">
        <f>Лист1!I13</f>
        <v>17823.400000000001</v>
      </c>
      <c r="G13" s="143">
        <f>Лист1!J13</f>
        <v>277342.59999999998</v>
      </c>
      <c r="H13" s="143">
        <f>Лист1!K13</f>
        <v>134597.20000000001</v>
      </c>
      <c r="I13" s="143">
        <f>Лист1!L13</f>
        <v>129740.8</v>
      </c>
      <c r="J13" s="143">
        <f>Лист1!M13</f>
        <v>13004.6</v>
      </c>
      <c r="K13" s="144">
        <f t="shared" si="1"/>
        <v>0.501</v>
      </c>
      <c r="L13" s="145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4"/>
      <c r="AK13" s="134"/>
      <c r="AL13" s="134"/>
      <c r="AM13" s="134"/>
      <c r="AN13" s="134"/>
      <c r="AO13" s="134"/>
      <c r="AP13" s="134"/>
      <c r="AQ13" s="134"/>
      <c r="AR13" s="134"/>
      <c r="AS13" s="134"/>
      <c r="AT13" s="134"/>
      <c r="AU13" s="134"/>
      <c r="AV13" s="134"/>
      <c r="AW13" s="134"/>
      <c r="AX13" s="134"/>
      <c r="AY13" s="134"/>
      <c r="AZ13" s="134"/>
      <c r="BA13" s="134"/>
      <c r="BB13" s="134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BZ13" s="134"/>
      <c r="CA13" s="134"/>
      <c r="CB13" s="134"/>
      <c r="CC13" s="134"/>
      <c r="CD13" s="134"/>
      <c r="CE13" s="134"/>
      <c r="CF13" s="134"/>
      <c r="CG13" s="134"/>
      <c r="CH13" s="134"/>
    </row>
    <row r="14" spans="1:86" s="135" customFormat="1" ht="24" customHeight="1">
      <c r="A14" s="138" t="s">
        <v>26</v>
      </c>
      <c r="B14" s="139" t="s">
        <v>27</v>
      </c>
      <c r="C14" s="132">
        <f>Лист1!F39</f>
        <v>2181948.1</v>
      </c>
      <c r="D14" s="132">
        <f>Лист1!G39</f>
        <v>1037536.4</v>
      </c>
      <c r="E14" s="132">
        <f>Лист1!H39</f>
        <v>1144411.7</v>
      </c>
      <c r="F14" s="132">
        <f>Лист1!I39</f>
        <v>0</v>
      </c>
      <c r="G14" s="132">
        <f>Лист1!J39</f>
        <v>668597</v>
      </c>
      <c r="H14" s="132">
        <f>Лист1!K39</f>
        <v>211519.3</v>
      </c>
      <c r="I14" s="132">
        <f>Лист1!L39</f>
        <v>457077.7</v>
      </c>
      <c r="J14" s="132">
        <f>Лист1!M39</f>
        <v>0</v>
      </c>
      <c r="K14" s="133">
        <f t="shared" si="1"/>
        <v>0.30599999999999999</v>
      </c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134"/>
      <c r="AV14" s="134"/>
      <c r="AW14" s="134"/>
      <c r="AX14" s="134"/>
      <c r="AY14" s="134"/>
      <c r="AZ14" s="134"/>
      <c r="BA14" s="134"/>
      <c r="BB14" s="134"/>
      <c r="BC14" s="134"/>
      <c r="BD14" s="134"/>
      <c r="BE14" s="134"/>
      <c r="BF14" s="134"/>
      <c r="BG14" s="134"/>
      <c r="BH14" s="134"/>
      <c r="BI14" s="134"/>
      <c r="BJ14" s="134"/>
      <c r="BK14" s="134"/>
      <c r="BL14" s="134"/>
      <c r="BM14" s="134"/>
      <c r="BN14" s="134"/>
      <c r="BO14" s="134"/>
      <c r="BP14" s="134"/>
      <c r="BQ14" s="134"/>
      <c r="BR14" s="134"/>
      <c r="BS14" s="134"/>
      <c r="BT14" s="134"/>
      <c r="BU14" s="134"/>
      <c r="BV14" s="134"/>
      <c r="BW14" s="134"/>
      <c r="BX14" s="134"/>
      <c r="BY14" s="134"/>
      <c r="BZ14" s="134"/>
      <c r="CA14" s="134"/>
      <c r="CB14" s="134"/>
      <c r="CC14" s="134"/>
      <c r="CD14" s="134"/>
      <c r="CE14" s="134"/>
      <c r="CF14" s="134"/>
      <c r="CG14" s="134"/>
      <c r="CH14" s="134"/>
    </row>
    <row r="15" spans="1:86" s="135" customFormat="1" ht="24" customHeight="1">
      <c r="A15" s="130" t="s">
        <v>38</v>
      </c>
      <c r="B15" s="131" t="s">
        <v>39</v>
      </c>
      <c r="C15" s="132">
        <f>Лист1!F66</f>
        <v>1786139.3</v>
      </c>
      <c r="D15" s="132">
        <f>Лист1!G66</f>
        <v>859750</v>
      </c>
      <c r="E15" s="132">
        <f>Лист1!H66</f>
        <v>916510.5</v>
      </c>
      <c r="F15" s="132">
        <f>Лист1!I66</f>
        <v>9878.7999999999993</v>
      </c>
      <c r="G15" s="132">
        <f>Лист1!J66</f>
        <v>803816.6</v>
      </c>
      <c r="H15" s="132">
        <f>Лист1!K66</f>
        <v>72453.899999999994</v>
      </c>
      <c r="I15" s="132">
        <f>Лист1!L66</f>
        <v>730720.8</v>
      </c>
      <c r="J15" s="132">
        <f>Лист1!M66</f>
        <v>641.9</v>
      </c>
      <c r="K15" s="133">
        <f t="shared" si="1"/>
        <v>0.45</v>
      </c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134"/>
      <c r="AV15" s="134"/>
      <c r="AW15" s="134"/>
      <c r="AX15" s="134"/>
      <c r="AY15" s="134"/>
      <c r="AZ15" s="134"/>
      <c r="BA15" s="134"/>
      <c r="BB15" s="134"/>
      <c r="BC15" s="134"/>
      <c r="BD15" s="134"/>
      <c r="BE15" s="134"/>
      <c r="BF15" s="134"/>
      <c r="BG15" s="134"/>
      <c r="BH15" s="134"/>
      <c r="BI15" s="134"/>
      <c r="BJ15" s="134"/>
      <c r="BK15" s="134"/>
      <c r="BL15" s="134"/>
      <c r="BM15" s="134"/>
      <c r="BN15" s="134"/>
      <c r="BO15" s="134"/>
      <c r="BP15" s="134"/>
      <c r="BQ15" s="134"/>
      <c r="BR15" s="134"/>
      <c r="BS15" s="134"/>
      <c r="BT15" s="134"/>
      <c r="BU15" s="134"/>
      <c r="BV15" s="134"/>
      <c r="BW15" s="134"/>
      <c r="BX15" s="134"/>
      <c r="BY15" s="134"/>
      <c r="BZ15" s="134"/>
      <c r="CA15" s="134"/>
      <c r="CB15" s="134"/>
      <c r="CC15" s="134"/>
      <c r="CD15" s="134"/>
      <c r="CE15" s="134"/>
      <c r="CF15" s="134"/>
      <c r="CG15" s="134"/>
      <c r="CH15" s="134"/>
    </row>
    <row r="16" spans="1:86" ht="38.25" customHeight="1">
      <c r="A16" s="13" t="s">
        <v>49</v>
      </c>
      <c r="B16" s="48" t="s">
        <v>50</v>
      </c>
      <c r="C16" s="35">
        <f>Лист1!F93</f>
        <v>1924.5</v>
      </c>
      <c r="D16" s="21">
        <f>Лист1!G93</f>
        <v>1924.5</v>
      </c>
      <c r="E16" s="113">
        <f>Лист1!H93</f>
        <v>0</v>
      </c>
      <c r="F16" s="35">
        <f>Лист1!I93</f>
        <v>0</v>
      </c>
      <c r="G16" s="35">
        <f>Лист1!J93</f>
        <v>1924.5</v>
      </c>
      <c r="H16" s="21">
        <f>Лист1!K93</f>
        <v>1924.5</v>
      </c>
      <c r="I16" s="113">
        <f>Лист1!L93</f>
        <v>0</v>
      </c>
      <c r="J16" s="35">
        <f>Лист1!M93</f>
        <v>0</v>
      </c>
      <c r="K16" s="36">
        <f t="shared" si="1"/>
        <v>1</v>
      </c>
    </row>
    <row r="17" spans="1:86" s="135" customFormat="1" ht="17.399999999999999">
      <c r="A17" s="130" t="s">
        <v>54</v>
      </c>
      <c r="B17" s="137" t="s">
        <v>55</v>
      </c>
      <c r="C17" s="132">
        <f>Лист1!F97</f>
        <v>2188680.9</v>
      </c>
      <c r="D17" s="132">
        <f>Лист1!G97</f>
        <v>281071.8</v>
      </c>
      <c r="E17" s="132">
        <f>Лист1!H97</f>
        <v>1552701.2</v>
      </c>
      <c r="F17" s="132">
        <f>Лист1!I97</f>
        <v>354907.9</v>
      </c>
      <c r="G17" s="132">
        <f>Лист1!J97</f>
        <v>1201572.3999999999</v>
      </c>
      <c r="H17" s="132">
        <f>Лист1!K97</f>
        <v>132814.1</v>
      </c>
      <c r="I17" s="132">
        <f>Лист1!L97</f>
        <v>785326.4</v>
      </c>
      <c r="J17" s="132">
        <f>Лист1!M97</f>
        <v>283431.90000000002</v>
      </c>
      <c r="K17" s="133">
        <f t="shared" si="1"/>
        <v>0.54900000000000004</v>
      </c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  <c r="BJ17" s="134"/>
      <c r="BK17" s="134"/>
      <c r="BL17" s="134"/>
      <c r="BM17" s="134"/>
      <c r="BN17" s="134"/>
      <c r="BO17" s="134"/>
      <c r="BP17" s="134"/>
      <c r="BQ17" s="134"/>
      <c r="BR17" s="134"/>
      <c r="BS17" s="134"/>
      <c r="BT17" s="134"/>
      <c r="BU17" s="134"/>
      <c r="BV17" s="134"/>
      <c r="BW17" s="134"/>
      <c r="BX17" s="134"/>
      <c r="BY17" s="134"/>
      <c r="BZ17" s="134"/>
      <c r="CA17" s="134"/>
      <c r="CB17" s="134"/>
      <c r="CC17" s="134"/>
      <c r="CD17" s="134"/>
      <c r="CE17" s="134"/>
      <c r="CF17" s="134"/>
      <c r="CG17" s="134"/>
      <c r="CH17" s="134"/>
    </row>
    <row r="18" spans="1:86" s="135" customFormat="1" ht="21" customHeight="1">
      <c r="A18" s="130" t="s">
        <v>60</v>
      </c>
      <c r="B18" s="131" t="s">
        <v>61</v>
      </c>
      <c r="C18" s="132">
        <f>Лист1!F112</f>
        <v>978360.8</v>
      </c>
      <c r="D18" s="132">
        <f>Лист1!G112</f>
        <v>722189.3</v>
      </c>
      <c r="E18" s="132">
        <f>Лист1!H112</f>
        <v>222630.5</v>
      </c>
      <c r="F18" s="132">
        <f>Лист1!I112</f>
        <v>33541</v>
      </c>
      <c r="G18" s="132">
        <f>Лист1!J112</f>
        <v>84896.3</v>
      </c>
      <c r="H18" s="132">
        <f>Лист1!K112</f>
        <v>44837.4</v>
      </c>
      <c r="I18" s="132">
        <f>Лист1!L112</f>
        <v>25113.1</v>
      </c>
      <c r="J18" s="132">
        <f>Лист1!M112</f>
        <v>14945.8</v>
      </c>
      <c r="K18" s="133">
        <f t="shared" si="1"/>
        <v>8.6999999999999994E-2</v>
      </c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  <c r="AY18" s="134"/>
      <c r="AZ18" s="134"/>
      <c r="BA18" s="134"/>
      <c r="BB18" s="134"/>
      <c r="BC18" s="134"/>
      <c r="BD18" s="134"/>
      <c r="BE18" s="134"/>
      <c r="BF18" s="134"/>
      <c r="BG18" s="134"/>
      <c r="BH18" s="134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/>
      <c r="BU18" s="134"/>
      <c r="BV18" s="134"/>
      <c r="BW18" s="134"/>
      <c r="BX18" s="134"/>
      <c r="BY18" s="134"/>
      <c r="BZ18" s="134"/>
      <c r="CA18" s="134"/>
      <c r="CB18" s="134"/>
      <c r="CC18" s="134"/>
      <c r="CD18" s="134"/>
      <c r="CE18" s="134"/>
      <c r="CF18" s="134"/>
      <c r="CG18" s="134"/>
      <c r="CH18" s="134"/>
    </row>
    <row r="19" spans="1:86" s="135" customFormat="1" ht="39" customHeight="1">
      <c r="A19" s="130" t="s">
        <v>66</v>
      </c>
      <c r="B19" s="137" t="s">
        <v>198</v>
      </c>
      <c r="C19" s="132">
        <f>Лист1!F127</f>
        <v>8386532.7999999998</v>
      </c>
      <c r="D19" s="132">
        <f>Лист1!G127</f>
        <v>3914747.6</v>
      </c>
      <c r="E19" s="132">
        <f>Лист1!H127</f>
        <v>4085708.3</v>
      </c>
      <c r="F19" s="132">
        <f>Лист1!I127</f>
        <v>386076.9</v>
      </c>
      <c r="G19" s="132">
        <f>Лист1!J127</f>
        <v>2448736</v>
      </c>
      <c r="H19" s="132">
        <f>Лист1!K127</f>
        <v>607064.69999999995</v>
      </c>
      <c r="I19" s="132">
        <f>Лист1!L127</f>
        <v>1536678.9</v>
      </c>
      <c r="J19" s="132">
        <f>Лист1!M127</f>
        <v>304992.40000000002</v>
      </c>
      <c r="K19" s="133">
        <f t="shared" si="1"/>
        <v>0.29199999999999998</v>
      </c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4"/>
      <c r="AS19" s="134"/>
      <c r="AT19" s="134"/>
      <c r="AU19" s="134"/>
      <c r="AV19" s="134"/>
      <c r="AW19" s="134"/>
      <c r="AX19" s="134"/>
      <c r="AY19" s="134"/>
      <c r="AZ19" s="134"/>
      <c r="BA19" s="134"/>
      <c r="BB19" s="134"/>
      <c r="BC19" s="134"/>
      <c r="BD19" s="134"/>
      <c r="BE19" s="134"/>
      <c r="BF19" s="134"/>
      <c r="BG19" s="134"/>
      <c r="BH19" s="134"/>
      <c r="BI19" s="134"/>
      <c r="BJ19" s="134"/>
      <c r="BK19" s="134"/>
      <c r="BL19" s="134"/>
      <c r="BM19" s="134"/>
      <c r="BN19" s="134"/>
      <c r="BO19" s="134"/>
      <c r="BP19" s="134"/>
      <c r="BQ19" s="134"/>
      <c r="BR19" s="134"/>
      <c r="BS19" s="134"/>
      <c r="BT19" s="134"/>
      <c r="BU19" s="134"/>
      <c r="BV19" s="134"/>
      <c r="BW19" s="134"/>
      <c r="BX19" s="134"/>
      <c r="BY19" s="134"/>
      <c r="BZ19" s="134"/>
      <c r="CA19" s="134"/>
      <c r="CB19" s="134"/>
      <c r="CC19" s="134"/>
      <c r="CD19" s="134"/>
      <c r="CE19" s="134"/>
      <c r="CF19" s="134"/>
      <c r="CG19" s="134"/>
      <c r="CH19" s="134"/>
    </row>
    <row r="20" spans="1:86" s="135" customFormat="1" ht="28.5" customHeight="1">
      <c r="A20" s="130" t="s">
        <v>69</v>
      </c>
      <c r="B20" s="141" t="s">
        <v>70</v>
      </c>
      <c r="C20" s="142">
        <f>Лист1!F143</f>
        <v>475312.3</v>
      </c>
      <c r="D20" s="142">
        <f>Лист1!G143</f>
        <v>52968.1</v>
      </c>
      <c r="E20" s="142">
        <f>Лист1!H143</f>
        <v>415717.9</v>
      </c>
      <c r="F20" s="142">
        <f>Лист1!I143</f>
        <v>6626.3</v>
      </c>
      <c r="G20" s="142">
        <f>Лист1!J143</f>
        <v>285862.5</v>
      </c>
      <c r="H20" s="142">
        <f>Лист1!K143</f>
        <v>39398.300000000003</v>
      </c>
      <c r="I20" s="142">
        <f>Лист1!L143</f>
        <v>243681.8</v>
      </c>
      <c r="J20" s="142">
        <f>Лист1!M143</f>
        <v>2782.4</v>
      </c>
      <c r="K20" s="146">
        <f t="shared" si="1"/>
        <v>0.60099999999999998</v>
      </c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4"/>
      <c r="AS20" s="134"/>
      <c r="AT20" s="134"/>
      <c r="AU20" s="134"/>
      <c r="AV20" s="134"/>
      <c r="AW20" s="134"/>
      <c r="AX20" s="134"/>
      <c r="AY20" s="134"/>
      <c r="AZ20" s="134"/>
      <c r="BA20" s="134"/>
      <c r="BB20" s="134"/>
      <c r="BC20" s="134"/>
      <c r="BD20" s="134"/>
      <c r="BE20" s="134"/>
      <c r="BF20" s="134"/>
      <c r="BG20" s="134"/>
      <c r="BH20" s="134"/>
      <c r="BI20" s="134"/>
      <c r="BJ20" s="134"/>
      <c r="BK20" s="134"/>
      <c r="BL20" s="134"/>
      <c r="BM20" s="134"/>
      <c r="BN20" s="134"/>
      <c r="BO20" s="134"/>
      <c r="BP20" s="134"/>
      <c r="BQ20" s="134"/>
      <c r="BR20" s="134"/>
      <c r="BS20" s="134"/>
      <c r="BT20" s="134"/>
      <c r="BU20" s="134"/>
      <c r="BV20" s="134"/>
      <c r="BW20" s="134"/>
      <c r="BX20" s="134"/>
      <c r="BY20" s="134"/>
      <c r="BZ20" s="134"/>
      <c r="CA20" s="134"/>
      <c r="CB20" s="134"/>
      <c r="CC20" s="134"/>
      <c r="CD20" s="134"/>
      <c r="CE20" s="134"/>
      <c r="CF20" s="134"/>
      <c r="CG20" s="134"/>
      <c r="CH20" s="134"/>
    </row>
    <row r="21" spans="1:86" ht="2.25" hidden="1" customHeight="1">
      <c r="A21" s="18" t="s">
        <v>127</v>
      </c>
      <c r="B21" s="38" t="s">
        <v>192</v>
      </c>
      <c r="C21" s="21">
        <f>Лист1!F163</f>
        <v>0</v>
      </c>
      <c r="D21" s="21">
        <f>Лист1!G163</f>
        <v>0</v>
      </c>
      <c r="E21" s="113">
        <f>Лист1!H163</f>
        <v>0</v>
      </c>
      <c r="F21" s="21">
        <f>Лист1!I163</f>
        <v>0</v>
      </c>
      <c r="G21" s="21">
        <f>Лист1!J163</f>
        <v>0</v>
      </c>
      <c r="H21" s="21">
        <f>Лист1!K163</f>
        <v>0</v>
      </c>
      <c r="I21" s="113">
        <f>Лист1!L163</f>
        <v>0</v>
      </c>
      <c r="J21" s="21">
        <f>Лист1!M163</f>
        <v>0</v>
      </c>
      <c r="K21" s="28" t="e">
        <f t="shared" si="1"/>
        <v>#DIV/0!</v>
      </c>
    </row>
    <row r="22" spans="1:86" ht="1.5" hidden="1" customHeight="1">
      <c r="A22" s="29"/>
      <c r="B22" s="49" t="s">
        <v>14</v>
      </c>
      <c r="C22" s="21">
        <f>Лист1!F164</f>
        <v>0</v>
      </c>
      <c r="D22" s="21">
        <f>Лист1!G164</f>
        <v>0</v>
      </c>
      <c r="E22" s="113">
        <f>Лист1!H164</f>
        <v>0</v>
      </c>
      <c r="F22" s="21">
        <f>Лист1!I164</f>
        <v>0</v>
      </c>
      <c r="G22" s="21">
        <f>Лист1!J164</f>
        <v>0</v>
      </c>
      <c r="H22" s="21">
        <f>Лист1!K164</f>
        <v>0</v>
      </c>
      <c r="I22" s="113">
        <f>Лист1!L164</f>
        <v>0</v>
      </c>
      <c r="J22" s="21">
        <f>Лист1!M164</f>
        <v>0</v>
      </c>
      <c r="K22" s="28"/>
    </row>
    <row r="23" spans="1:86" ht="1.5" hidden="1" customHeight="1">
      <c r="A23" s="29"/>
      <c r="B23" s="31"/>
      <c r="C23" s="21">
        <f>Лист1!F165</f>
        <v>0</v>
      </c>
      <c r="D23" s="57">
        <f>Лист1!G165</f>
        <v>0</v>
      </c>
      <c r="E23" s="114">
        <f>Лист1!H165</f>
        <v>0</v>
      </c>
      <c r="F23" s="57">
        <f>Лист1!I165</f>
        <v>0</v>
      </c>
      <c r="G23" s="21">
        <f>Лист1!J165</f>
        <v>0</v>
      </c>
      <c r="H23" s="57">
        <f>Лист1!K165</f>
        <v>0</v>
      </c>
      <c r="I23" s="114">
        <f>Лист1!L165</f>
        <v>0</v>
      </c>
      <c r="J23" s="57">
        <f>Лист1!M165</f>
        <v>0</v>
      </c>
      <c r="K23" s="28" t="e">
        <f t="shared" ref="K23:K28" si="2">G23/C23</f>
        <v>#DIV/0!</v>
      </c>
    </row>
    <row r="24" spans="1:86" s="135" customFormat="1" ht="69.75" customHeight="1">
      <c r="A24" s="130" t="s">
        <v>77</v>
      </c>
      <c r="B24" s="137" t="s">
        <v>78</v>
      </c>
      <c r="C24" s="132">
        <f>Лист1!F166</f>
        <v>114229.8</v>
      </c>
      <c r="D24" s="132">
        <f>Лист1!G166</f>
        <v>13876.9</v>
      </c>
      <c r="E24" s="132">
        <f>Лист1!H166</f>
        <v>100352.9</v>
      </c>
      <c r="F24" s="132">
        <f>Лист1!I166</f>
        <v>0</v>
      </c>
      <c r="G24" s="132">
        <f>Лист1!J166</f>
        <v>66801.100000000006</v>
      </c>
      <c r="H24" s="132">
        <f>Лист1!K166</f>
        <v>2004</v>
      </c>
      <c r="I24" s="132">
        <f>Лист1!L166</f>
        <v>64797.1</v>
      </c>
      <c r="J24" s="132">
        <f>Лист1!M166</f>
        <v>0</v>
      </c>
      <c r="K24" s="133">
        <f t="shared" si="2"/>
        <v>0.58499999999999996</v>
      </c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4"/>
      <c r="AU24" s="134"/>
      <c r="AV24" s="134"/>
      <c r="AW24" s="134"/>
      <c r="AX24" s="134"/>
      <c r="AY24" s="134"/>
      <c r="AZ24" s="134"/>
      <c r="BA24" s="134"/>
      <c r="BB24" s="134"/>
      <c r="BC24" s="134"/>
      <c r="BD24" s="134"/>
      <c r="BE24" s="134"/>
      <c r="BF24" s="134"/>
      <c r="BG24" s="134"/>
      <c r="BH24" s="134"/>
      <c r="BI24" s="134"/>
      <c r="BJ24" s="134"/>
      <c r="BK24" s="134"/>
      <c r="BL24" s="134"/>
      <c r="BM24" s="134"/>
      <c r="BN24" s="134"/>
      <c r="BO24" s="134"/>
      <c r="BP24" s="134"/>
      <c r="BQ24" s="134"/>
      <c r="BR24" s="134"/>
      <c r="BS24" s="134"/>
      <c r="BT24" s="134"/>
      <c r="BU24" s="134"/>
      <c r="BV24" s="134"/>
      <c r="BW24" s="134"/>
      <c r="BX24" s="134"/>
      <c r="BY24" s="134"/>
      <c r="BZ24" s="134"/>
      <c r="CA24" s="134"/>
      <c r="CB24" s="134"/>
      <c r="CC24" s="134"/>
      <c r="CD24" s="134"/>
      <c r="CE24" s="134"/>
      <c r="CF24" s="134"/>
      <c r="CG24" s="134"/>
      <c r="CH24" s="134"/>
    </row>
    <row r="25" spans="1:86" s="53" customFormat="1" ht="46.5" customHeight="1">
      <c r="A25" s="13" t="s">
        <v>84</v>
      </c>
      <c r="B25" s="48" t="s">
        <v>342</v>
      </c>
      <c r="C25" s="35">
        <f>Лист1!F181</f>
        <v>27870.2</v>
      </c>
      <c r="D25" s="21">
        <f>Лист1!G181</f>
        <v>7141.1</v>
      </c>
      <c r="E25" s="113">
        <f>Лист1!H181</f>
        <v>20729.099999999999</v>
      </c>
      <c r="F25" s="35">
        <f>Лист1!I181</f>
        <v>0</v>
      </c>
      <c r="G25" s="35">
        <f>Лист1!J181</f>
        <v>26274.2</v>
      </c>
      <c r="H25" s="21">
        <f>Лист1!K181</f>
        <v>5545.1</v>
      </c>
      <c r="I25" s="113">
        <f>Лист1!L181</f>
        <v>20729.099999999999</v>
      </c>
      <c r="J25" s="35">
        <f>Лист1!M181</f>
        <v>0</v>
      </c>
      <c r="K25" s="36">
        <f t="shared" si="2"/>
        <v>0.94299999999999995</v>
      </c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</row>
    <row r="26" spans="1:86" s="135" customFormat="1" ht="39.75" customHeight="1">
      <c r="A26" s="136">
        <v>11</v>
      </c>
      <c r="B26" s="137" t="s">
        <v>126</v>
      </c>
      <c r="C26" s="132">
        <f>Лист1!F187</f>
        <v>2875.7</v>
      </c>
      <c r="D26" s="132">
        <f>Лист1!G187</f>
        <v>86.3</v>
      </c>
      <c r="E26" s="132">
        <f>Лист1!H187</f>
        <v>2789.4</v>
      </c>
      <c r="F26" s="132">
        <f>Лист1!I187</f>
        <v>0</v>
      </c>
      <c r="G26" s="132">
        <f>Лист1!J187</f>
        <v>682.1</v>
      </c>
      <c r="H26" s="132">
        <f>Лист1!K187</f>
        <v>20.5</v>
      </c>
      <c r="I26" s="132">
        <f>Лист1!L187</f>
        <v>661.6</v>
      </c>
      <c r="J26" s="132">
        <f>Лист1!M187</f>
        <v>0</v>
      </c>
      <c r="K26" s="133">
        <f t="shared" si="2"/>
        <v>0.23699999999999999</v>
      </c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  <c r="BA26" s="134"/>
      <c r="BB26" s="134"/>
      <c r="BC26" s="134"/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34"/>
      <c r="BZ26" s="134"/>
      <c r="CA26" s="134"/>
      <c r="CB26" s="134"/>
      <c r="CC26" s="134"/>
      <c r="CD26" s="134"/>
      <c r="CE26" s="134"/>
      <c r="CF26" s="134"/>
      <c r="CG26" s="134"/>
      <c r="CH26" s="134"/>
    </row>
    <row r="27" spans="1:86" ht="42" customHeight="1">
      <c r="A27" s="78" t="s">
        <v>267</v>
      </c>
      <c r="B27" s="126" t="s">
        <v>268</v>
      </c>
      <c r="C27" s="124">
        <f>Лист1!F191</f>
        <v>50771.6</v>
      </c>
      <c r="D27" s="127">
        <f>Лист1!G191</f>
        <v>1112.5999999999999</v>
      </c>
      <c r="E27" s="128">
        <f>Лист1!H191</f>
        <v>35973.9</v>
      </c>
      <c r="F27" s="129">
        <f>Лист1!I191</f>
        <v>13685.1</v>
      </c>
      <c r="G27" s="124">
        <f>Лист1!J191</f>
        <v>149.6</v>
      </c>
      <c r="H27" s="127">
        <f>Лист1!K191</f>
        <v>4.5</v>
      </c>
      <c r="I27" s="128">
        <f>Лист1!L191</f>
        <v>145.1</v>
      </c>
      <c r="J27" s="129">
        <f>Лист1!M191</f>
        <v>0</v>
      </c>
      <c r="K27" s="125">
        <f t="shared" si="2"/>
        <v>3.0000000000000001E-3</v>
      </c>
    </row>
    <row r="28" spans="1:86" s="96" customFormat="1" ht="39.75" customHeight="1">
      <c r="A28" s="13" t="s">
        <v>285</v>
      </c>
      <c r="B28" s="48" t="s">
        <v>336</v>
      </c>
      <c r="C28" s="35">
        <f>Лист1!F200</f>
        <v>3128351</v>
      </c>
      <c r="D28" s="21">
        <f>Лист1!G200</f>
        <v>395343</v>
      </c>
      <c r="E28" s="113">
        <f>Лист1!H200</f>
        <v>2733008</v>
      </c>
      <c r="F28" s="35">
        <f>Лист1!I200</f>
        <v>0</v>
      </c>
      <c r="G28" s="35">
        <f>Лист1!J200</f>
        <v>2736424.4</v>
      </c>
      <c r="H28" s="21">
        <f>Лист1!K200</f>
        <v>349212.7</v>
      </c>
      <c r="I28" s="113">
        <f>Лист1!L200</f>
        <v>2387211.7000000002</v>
      </c>
      <c r="J28" s="35">
        <f>Лист1!M200</f>
        <v>0</v>
      </c>
      <c r="K28" s="36">
        <f t="shared" si="2"/>
        <v>0.875</v>
      </c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  <c r="CD28" s="104"/>
      <c r="CE28" s="104"/>
      <c r="CF28" s="104"/>
      <c r="CG28" s="104"/>
      <c r="CH28" s="104"/>
    </row>
    <row r="29" spans="1:86">
      <c r="B29" s="62"/>
      <c r="K29" s="1"/>
    </row>
    <row r="30" spans="1:86">
      <c r="K30" s="1"/>
    </row>
    <row r="31" spans="1:86" ht="22.2" customHeight="1">
      <c r="K31" s="1"/>
    </row>
    <row r="32" spans="1:86" ht="22.2" customHeight="1">
      <c r="K32" s="1"/>
    </row>
    <row r="33" spans="11:11" ht="22.2" customHeight="1">
      <c r="K33" s="1"/>
    </row>
    <row r="34" spans="11:11" ht="22.2" customHeight="1">
      <c r="K34" s="1"/>
    </row>
    <row r="35" spans="11:11" ht="21" customHeight="1">
      <c r="K35" s="1"/>
    </row>
    <row r="36" spans="11:11" ht="21" customHeight="1">
      <c r="K36" s="1"/>
    </row>
    <row r="37" spans="11:11" ht="21" customHeight="1">
      <c r="K37" s="1"/>
    </row>
    <row r="38" spans="11:11" ht="21" customHeight="1">
      <c r="K38" s="1"/>
    </row>
    <row r="39" spans="11:11" ht="17.399999999999999" customHeight="1">
      <c r="K39" s="1"/>
    </row>
    <row r="40" spans="11:11" ht="16.2" customHeight="1">
      <c r="K40" s="1"/>
    </row>
    <row r="41" spans="11:11" ht="17.399999999999999" customHeight="1">
      <c r="K41" s="1"/>
    </row>
    <row r="42" spans="11:11" ht="20.399999999999999" customHeight="1">
      <c r="K42" s="1"/>
    </row>
    <row r="43" spans="11:11" ht="16.2" customHeight="1">
      <c r="K43" s="1"/>
    </row>
    <row r="44" spans="11:11" ht="17.399999999999999" customHeight="1">
      <c r="K44" s="1"/>
    </row>
    <row r="45" spans="11:11" ht="17.399999999999999" customHeight="1">
      <c r="K45" s="1"/>
    </row>
    <row r="46" spans="11:11">
      <c r="K46" s="1"/>
    </row>
    <row r="47" spans="11:11">
      <c r="K47" s="1"/>
    </row>
    <row r="48" spans="11:11">
      <c r="K48" s="1"/>
    </row>
    <row r="49" spans="11:11">
      <c r="K49" s="1"/>
    </row>
    <row r="50" spans="11:11">
      <c r="K50" s="1"/>
    </row>
    <row r="51" spans="11:11">
      <c r="K51" s="1"/>
    </row>
    <row r="52" spans="11:11">
      <c r="K52" s="1"/>
    </row>
    <row r="53" spans="11:11">
      <c r="K53" s="1"/>
    </row>
    <row r="54" spans="11:11">
      <c r="K54" s="1"/>
    </row>
    <row r="55" spans="11:11">
      <c r="K55" s="1"/>
    </row>
    <row r="56" spans="11:11">
      <c r="K56" s="1"/>
    </row>
    <row r="57" spans="11:11">
      <c r="K57" s="1"/>
    </row>
    <row r="58" spans="11:11">
      <c r="K58" s="1"/>
    </row>
    <row r="59" spans="11:11">
      <c r="K59" s="1"/>
    </row>
    <row r="60" spans="11:11">
      <c r="K60" s="1"/>
    </row>
    <row r="61" spans="11:11">
      <c r="K61" s="1"/>
    </row>
    <row r="62" spans="11:11">
      <c r="K62" s="1"/>
    </row>
    <row r="63" spans="11:11">
      <c r="K63" s="1"/>
    </row>
  </sheetData>
  <customSheetViews>
    <customSheetView guid="{BABD61A3-6A51-407B-8C81-60ED34B253AA}" hiddenRows="1" state="hidden" topLeftCell="A8">
      <selection activeCell="G14" sqref="G14"/>
      <pageMargins left="0.7" right="0.7" top="0.75" bottom="0.75" header="0.3" footer="0.3"/>
      <pageSetup paperSize="9" orientation="portrait" r:id="rId1"/>
    </customSheetView>
    <customSheetView guid="{76B44A2F-18DB-4A45-B895-2B2B961519ED}" hiddenRows="1" topLeftCell="A8">
      <selection activeCell="G14" sqref="G14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H66"/>
  <sheetViews>
    <sheetView topLeftCell="A36" workbookViewId="0">
      <selection activeCell="G14" sqref="G14"/>
    </sheetView>
  </sheetViews>
  <sheetFormatPr defaultColWidth="8.88671875" defaultRowHeight="13.8"/>
  <cols>
    <col min="1" max="1" width="6.44140625" style="2" customWidth="1"/>
    <col min="2" max="2" width="66.6640625" style="3" customWidth="1"/>
    <col min="3" max="3" width="21.109375" style="2" customWidth="1"/>
    <col min="4" max="4" width="17.109375" style="2" customWidth="1"/>
    <col min="5" max="5" width="17" style="115" customWidth="1"/>
    <col min="6" max="6" width="15.88671875" style="2" customWidth="1"/>
    <col min="7" max="7" width="17.5546875" style="2" customWidth="1"/>
    <col min="8" max="8" width="16.33203125" style="2" customWidth="1"/>
    <col min="9" max="9" width="16.6640625" style="115" customWidth="1"/>
    <col min="10" max="10" width="15.33203125" style="2" customWidth="1"/>
    <col min="11" max="11" width="12.5546875" style="2" customWidth="1"/>
    <col min="12" max="12" width="9.33203125" style="83" customWidth="1"/>
    <col min="13" max="86" width="8.88671875" style="83"/>
    <col min="87" max="16384" width="8.88671875" style="2"/>
  </cols>
  <sheetData>
    <row r="1" spans="1:86" ht="14.4">
      <c r="C1" s="67"/>
      <c r="D1" s="67"/>
      <c r="E1" s="110"/>
      <c r="F1" s="67"/>
      <c r="G1" s="67"/>
      <c r="H1" s="67"/>
      <c r="I1" s="110"/>
      <c r="J1" s="67"/>
      <c r="K1"/>
    </row>
    <row r="2" spans="1:86" ht="18" customHeight="1">
      <c r="C2" s="67"/>
      <c r="D2" s="67"/>
      <c r="E2" s="110"/>
      <c r="F2" s="67"/>
      <c r="G2" s="67"/>
      <c r="H2" s="67"/>
      <c r="I2" s="110"/>
      <c r="J2" s="67"/>
      <c r="K2"/>
    </row>
    <row r="3" spans="1:86" ht="20.25" hidden="1" customHeight="1">
      <c r="C3" s="67"/>
      <c r="D3" s="67"/>
      <c r="E3" s="110"/>
      <c r="F3" s="67"/>
      <c r="G3" s="67"/>
      <c r="H3" s="67"/>
      <c r="I3" s="110"/>
      <c r="J3" s="67"/>
      <c r="K3"/>
    </row>
    <row r="4" spans="1:86" ht="14.4">
      <c r="C4" s="67"/>
      <c r="D4" s="67"/>
      <c r="E4" s="110"/>
      <c r="F4" s="67"/>
      <c r="G4" s="67"/>
      <c r="H4" s="67"/>
      <c r="I4" s="110"/>
      <c r="J4" s="67"/>
      <c r="K4" s="67"/>
    </row>
    <row r="5" spans="1:86" ht="15" customHeight="1">
      <c r="A5" s="118" t="s">
        <v>363</v>
      </c>
      <c r="B5"/>
      <c r="C5"/>
      <c r="D5"/>
      <c r="E5"/>
      <c r="F5"/>
      <c r="G5"/>
      <c r="H5"/>
      <c r="I5"/>
      <c r="J5"/>
      <c r="K5"/>
    </row>
    <row r="6" spans="1:86" ht="37.5" customHeight="1">
      <c r="A6"/>
      <c r="B6"/>
      <c r="C6"/>
      <c r="D6"/>
      <c r="E6"/>
      <c r="F6"/>
      <c r="G6"/>
      <c r="H6"/>
      <c r="I6"/>
      <c r="J6"/>
      <c r="K6"/>
    </row>
    <row r="7" spans="1:86" ht="18">
      <c r="D7" s="116">
        <f>D12+E12</f>
        <v>19054</v>
      </c>
      <c r="E7" s="111"/>
      <c r="F7" s="86"/>
      <c r="G7" s="86"/>
      <c r="H7" s="116">
        <f>H12+I12</f>
        <v>7983.3</v>
      </c>
      <c r="I7" s="117">
        <v>7412565.2800000003</v>
      </c>
      <c r="J7" s="86"/>
    </row>
    <row r="8" spans="1:86" ht="16.5" customHeight="1">
      <c r="A8" s="119" t="s">
        <v>0</v>
      </c>
      <c r="B8" s="120" t="s">
        <v>1</v>
      </c>
      <c r="C8" s="122" t="s">
        <v>149</v>
      </c>
      <c r="D8"/>
      <c r="E8"/>
      <c r="F8"/>
      <c r="G8"/>
      <c r="H8"/>
      <c r="I8"/>
      <c r="J8"/>
      <c r="K8" s="123" t="s">
        <v>143</v>
      </c>
    </row>
    <row r="9" spans="1:86" ht="16.5" customHeight="1">
      <c r="A9"/>
      <c r="B9"/>
      <c r="C9" s="121" t="s">
        <v>141</v>
      </c>
      <c r="D9"/>
      <c r="E9"/>
      <c r="F9"/>
      <c r="G9" s="121" t="s">
        <v>5</v>
      </c>
      <c r="H9"/>
      <c r="I9"/>
      <c r="J9"/>
      <c r="K9"/>
    </row>
    <row r="10" spans="1:86" ht="92.25" customHeight="1">
      <c r="A10"/>
      <c r="B10"/>
      <c r="C10" s="123" t="s">
        <v>6</v>
      </c>
      <c r="D10" s="123" t="s">
        <v>7</v>
      </c>
      <c r="E10" s="112" t="s">
        <v>8</v>
      </c>
      <c r="F10" s="123" t="s">
        <v>142</v>
      </c>
      <c r="G10" s="123" t="s">
        <v>6</v>
      </c>
      <c r="H10" s="123" t="s">
        <v>7</v>
      </c>
      <c r="I10" s="112" t="s">
        <v>8</v>
      </c>
      <c r="J10" s="123" t="s">
        <v>142</v>
      </c>
      <c r="K10"/>
      <c r="L10" s="103"/>
    </row>
    <row r="11" spans="1:86" ht="16.8">
      <c r="A11" s="7" t="s">
        <v>9</v>
      </c>
      <c r="B11" s="8">
        <v>2</v>
      </c>
      <c r="C11" s="123">
        <v>6</v>
      </c>
      <c r="D11" s="123">
        <v>7</v>
      </c>
      <c r="E11" s="112">
        <v>8</v>
      </c>
      <c r="F11" s="123">
        <v>9</v>
      </c>
      <c r="G11" s="123">
        <v>10</v>
      </c>
      <c r="H11" s="123">
        <v>11</v>
      </c>
      <c r="I11" s="112">
        <v>12</v>
      </c>
      <c r="J11" s="123">
        <v>13</v>
      </c>
      <c r="K11" s="6">
        <v>22</v>
      </c>
      <c r="L11" s="103"/>
    </row>
    <row r="12" spans="1:86" ht="18">
      <c r="A12" s="10"/>
      <c r="B12" s="11" t="s">
        <v>10</v>
      </c>
      <c r="C12" s="68">
        <f>Лист2!C12/1000</f>
        <v>19876.5</v>
      </c>
      <c r="D12" s="68">
        <f>Лист2!D12/1000</f>
        <v>7498.6</v>
      </c>
      <c r="E12" s="68">
        <f>Лист2!E12/1000</f>
        <v>11555.4</v>
      </c>
      <c r="F12" s="68">
        <f>Лист2!F12/1000</f>
        <v>822.5</v>
      </c>
      <c r="G12" s="68">
        <f>Лист2!G12/1000</f>
        <v>8603.1</v>
      </c>
      <c r="H12" s="68">
        <f>Лист2!H12/1000</f>
        <v>1601.4</v>
      </c>
      <c r="I12" s="68">
        <f>Лист2!I12/1000</f>
        <v>6381.9</v>
      </c>
      <c r="J12" s="68">
        <f>Лист2!J12/1000</f>
        <v>619.79999999999995</v>
      </c>
      <c r="K12" s="12">
        <f t="shared" ref="K12:K21" si="0">G12/C12</f>
        <v>0.433</v>
      </c>
      <c r="L12" s="82"/>
    </row>
    <row r="13" spans="1:86" s="135" customFormat="1" ht="17.399999999999999">
      <c r="A13" s="130">
        <v>1</v>
      </c>
      <c r="B13" s="141" t="s">
        <v>11</v>
      </c>
      <c r="C13" s="142">
        <f>Лист2!C13/1000</f>
        <v>553.5</v>
      </c>
      <c r="D13" s="142">
        <f>Лист2!D13/1000</f>
        <v>210.9</v>
      </c>
      <c r="E13" s="142">
        <f>Лист2!E13/1000</f>
        <v>324.8</v>
      </c>
      <c r="F13" s="142">
        <f>Лист2!F13/1000</f>
        <v>17.8</v>
      </c>
      <c r="G13" s="143">
        <f>Лист2!G13/1000</f>
        <v>277.3</v>
      </c>
      <c r="H13" s="143">
        <f>Лист2!H13/1000</f>
        <v>134.6</v>
      </c>
      <c r="I13" s="143">
        <f>Лист2!I13/1000</f>
        <v>129.69999999999999</v>
      </c>
      <c r="J13" s="143">
        <f>Лист2!J13/1000</f>
        <v>13</v>
      </c>
      <c r="K13" s="144">
        <f t="shared" si="0"/>
        <v>0.501</v>
      </c>
      <c r="L13" s="145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4"/>
      <c r="AK13" s="134"/>
      <c r="AL13" s="134"/>
      <c r="AM13" s="134"/>
      <c r="AN13" s="134"/>
      <c r="AO13" s="134"/>
      <c r="AP13" s="134"/>
      <c r="AQ13" s="134"/>
      <c r="AR13" s="134"/>
      <c r="AS13" s="134"/>
      <c r="AT13" s="134"/>
      <c r="AU13" s="134"/>
      <c r="AV13" s="134"/>
      <c r="AW13" s="134"/>
      <c r="AX13" s="134"/>
      <c r="AY13" s="134"/>
      <c r="AZ13" s="134"/>
      <c r="BA13" s="134"/>
      <c r="BB13" s="134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BZ13" s="134"/>
      <c r="CA13" s="134"/>
      <c r="CB13" s="134"/>
      <c r="CC13" s="134"/>
      <c r="CD13" s="134"/>
      <c r="CE13" s="134"/>
      <c r="CF13" s="134"/>
      <c r="CG13" s="134"/>
      <c r="CH13" s="134"/>
    </row>
    <row r="14" spans="1:86" s="135" customFormat="1" ht="24" customHeight="1">
      <c r="A14" s="138" t="s">
        <v>26</v>
      </c>
      <c r="B14" s="139" t="s">
        <v>27</v>
      </c>
      <c r="C14" s="132">
        <f>Лист2!C14/1000</f>
        <v>2181.9</v>
      </c>
      <c r="D14" s="132">
        <f>Лист2!D14/1000</f>
        <v>1037.5</v>
      </c>
      <c r="E14" s="132">
        <f>Лист2!E14/1000</f>
        <v>1144.4000000000001</v>
      </c>
      <c r="F14" s="132">
        <f>Лист2!F14/1000</f>
        <v>0</v>
      </c>
      <c r="G14" s="132">
        <f>Лист2!G14/1000</f>
        <v>668.6</v>
      </c>
      <c r="H14" s="132">
        <f>Лист2!H14/1000</f>
        <v>211.5</v>
      </c>
      <c r="I14" s="132">
        <f>Лист2!I14/1000</f>
        <v>457.1</v>
      </c>
      <c r="J14" s="132">
        <f>Лист2!J14/1000</f>
        <v>0</v>
      </c>
      <c r="K14" s="133">
        <f t="shared" si="0"/>
        <v>0.30599999999999999</v>
      </c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134"/>
      <c r="AV14" s="134"/>
      <c r="AW14" s="134"/>
      <c r="AX14" s="134"/>
      <c r="AY14" s="134"/>
      <c r="AZ14" s="134"/>
      <c r="BA14" s="134"/>
      <c r="BB14" s="134"/>
      <c r="BC14" s="134"/>
      <c r="BD14" s="134"/>
      <c r="BE14" s="134"/>
      <c r="BF14" s="134"/>
      <c r="BG14" s="134"/>
      <c r="BH14" s="134"/>
      <c r="BI14" s="134"/>
      <c r="BJ14" s="134"/>
      <c r="BK14" s="134"/>
      <c r="BL14" s="134"/>
      <c r="BM14" s="134"/>
      <c r="BN14" s="134"/>
      <c r="BO14" s="134"/>
      <c r="BP14" s="134"/>
      <c r="BQ14" s="134"/>
      <c r="BR14" s="134"/>
      <c r="BS14" s="134"/>
      <c r="BT14" s="134"/>
      <c r="BU14" s="134"/>
      <c r="BV14" s="134"/>
      <c r="BW14" s="134"/>
      <c r="BX14" s="134"/>
      <c r="BY14" s="134"/>
      <c r="BZ14" s="134"/>
      <c r="CA14" s="134"/>
      <c r="CB14" s="134"/>
      <c r="CC14" s="134"/>
      <c r="CD14" s="134"/>
      <c r="CE14" s="134"/>
      <c r="CF14" s="134"/>
      <c r="CG14" s="134"/>
      <c r="CH14" s="134"/>
    </row>
    <row r="15" spans="1:86" s="135" customFormat="1" ht="24" customHeight="1">
      <c r="A15" s="130" t="s">
        <v>38</v>
      </c>
      <c r="B15" s="131" t="s">
        <v>39</v>
      </c>
      <c r="C15" s="132">
        <f>Лист2!C15/1000</f>
        <v>1786.1</v>
      </c>
      <c r="D15" s="132">
        <f>Лист2!D15/1000</f>
        <v>859.8</v>
      </c>
      <c r="E15" s="132">
        <f>Лист2!E15/1000</f>
        <v>916.5</v>
      </c>
      <c r="F15" s="132">
        <f>Лист2!F15/1000</f>
        <v>9.9</v>
      </c>
      <c r="G15" s="132">
        <f>Лист2!G15/1000</f>
        <v>803.8</v>
      </c>
      <c r="H15" s="132">
        <f>Лист2!H15/1000</f>
        <v>72.5</v>
      </c>
      <c r="I15" s="132">
        <f>Лист2!I15/1000</f>
        <v>730.7</v>
      </c>
      <c r="J15" s="132">
        <f>Лист2!J15/1000</f>
        <v>0.6</v>
      </c>
      <c r="K15" s="133">
        <f t="shared" si="0"/>
        <v>0.45</v>
      </c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134"/>
      <c r="AV15" s="134"/>
      <c r="AW15" s="134"/>
      <c r="AX15" s="134"/>
      <c r="AY15" s="134"/>
      <c r="AZ15" s="134"/>
      <c r="BA15" s="134"/>
      <c r="BB15" s="134"/>
      <c r="BC15" s="134"/>
      <c r="BD15" s="134"/>
      <c r="BE15" s="134"/>
      <c r="BF15" s="134"/>
      <c r="BG15" s="134"/>
      <c r="BH15" s="134"/>
      <c r="BI15" s="134"/>
      <c r="BJ15" s="134"/>
      <c r="BK15" s="134"/>
      <c r="BL15" s="134"/>
      <c r="BM15" s="134"/>
      <c r="BN15" s="134"/>
      <c r="BO15" s="134"/>
      <c r="BP15" s="134"/>
      <c r="BQ15" s="134"/>
      <c r="BR15" s="134"/>
      <c r="BS15" s="134"/>
      <c r="BT15" s="134"/>
      <c r="BU15" s="134"/>
      <c r="BV15" s="134"/>
      <c r="BW15" s="134"/>
      <c r="BX15" s="134"/>
      <c r="BY15" s="134"/>
      <c r="BZ15" s="134"/>
      <c r="CA15" s="134"/>
      <c r="CB15" s="134"/>
      <c r="CC15" s="134"/>
      <c r="CD15" s="134"/>
      <c r="CE15" s="134"/>
      <c r="CF15" s="134"/>
      <c r="CG15" s="134"/>
      <c r="CH15" s="134"/>
    </row>
    <row r="16" spans="1:86" ht="38.25" customHeight="1">
      <c r="A16" s="13" t="s">
        <v>49</v>
      </c>
      <c r="B16" s="48" t="s">
        <v>50</v>
      </c>
      <c r="C16" s="35">
        <f>Лист2!C16/1000</f>
        <v>1.9</v>
      </c>
      <c r="D16" s="21">
        <f>Лист2!D16/1000</f>
        <v>1.9</v>
      </c>
      <c r="E16" s="113">
        <f>Лист2!E16/1000</f>
        <v>0</v>
      </c>
      <c r="F16" s="35">
        <f>Лист2!F16/1000</f>
        <v>0</v>
      </c>
      <c r="G16" s="35">
        <f>Лист2!G16/1000</f>
        <v>1.9</v>
      </c>
      <c r="H16" s="21">
        <f>Лист2!H16/1000</f>
        <v>1.9</v>
      </c>
      <c r="I16" s="113">
        <f>Лист2!I16/1000</f>
        <v>0</v>
      </c>
      <c r="J16" s="35">
        <f>Лист2!J16/1000</f>
        <v>0</v>
      </c>
      <c r="K16" s="36">
        <f t="shared" si="0"/>
        <v>1</v>
      </c>
    </row>
    <row r="17" spans="1:86" s="135" customFormat="1" ht="17.399999999999999">
      <c r="A17" s="130" t="s">
        <v>54</v>
      </c>
      <c r="B17" s="137" t="s">
        <v>55</v>
      </c>
      <c r="C17" s="132">
        <f>Лист2!C17/1000</f>
        <v>2188.6999999999998</v>
      </c>
      <c r="D17" s="132">
        <f>Лист2!D17/1000</f>
        <v>281.10000000000002</v>
      </c>
      <c r="E17" s="132">
        <f>Лист2!E17/1000</f>
        <v>1552.7</v>
      </c>
      <c r="F17" s="132">
        <f>Лист2!F17/1000</f>
        <v>354.9</v>
      </c>
      <c r="G17" s="132">
        <f>Лист2!G17/1000</f>
        <v>1201.5999999999999</v>
      </c>
      <c r="H17" s="132">
        <f>Лист2!H17/1000</f>
        <v>132.80000000000001</v>
      </c>
      <c r="I17" s="132">
        <f>Лист2!I17/1000</f>
        <v>785.3</v>
      </c>
      <c r="J17" s="132">
        <f>Лист2!J17/1000</f>
        <v>283.39999999999998</v>
      </c>
      <c r="K17" s="133">
        <f t="shared" si="0"/>
        <v>0.54900000000000004</v>
      </c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  <c r="BJ17" s="134"/>
      <c r="BK17" s="134"/>
      <c r="BL17" s="134"/>
      <c r="BM17" s="134"/>
      <c r="BN17" s="134"/>
      <c r="BO17" s="134"/>
      <c r="BP17" s="134"/>
      <c r="BQ17" s="134"/>
      <c r="BR17" s="134"/>
      <c r="BS17" s="134"/>
      <c r="BT17" s="134"/>
      <c r="BU17" s="134"/>
      <c r="BV17" s="134"/>
      <c r="BW17" s="134"/>
      <c r="BX17" s="134"/>
      <c r="BY17" s="134"/>
      <c r="BZ17" s="134"/>
      <c r="CA17" s="134"/>
      <c r="CB17" s="134"/>
      <c r="CC17" s="134"/>
      <c r="CD17" s="134"/>
      <c r="CE17" s="134"/>
      <c r="CF17" s="134"/>
      <c r="CG17" s="134"/>
      <c r="CH17" s="134"/>
    </row>
    <row r="18" spans="1:86" s="135" customFormat="1" ht="21" customHeight="1">
      <c r="A18" s="130" t="s">
        <v>60</v>
      </c>
      <c r="B18" s="131" t="s">
        <v>61</v>
      </c>
      <c r="C18" s="132">
        <f>Лист2!C18/1000</f>
        <v>978.4</v>
      </c>
      <c r="D18" s="132">
        <f>Лист2!D18/1000</f>
        <v>722.2</v>
      </c>
      <c r="E18" s="132">
        <f>Лист2!E18/1000</f>
        <v>222.6</v>
      </c>
      <c r="F18" s="132">
        <f>Лист2!F18/1000</f>
        <v>33.5</v>
      </c>
      <c r="G18" s="132">
        <f>Лист2!G18/1000</f>
        <v>84.9</v>
      </c>
      <c r="H18" s="132">
        <f>Лист2!H18/1000</f>
        <v>44.8</v>
      </c>
      <c r="I18" s="132">
        <f>Лист2!I18/1000</f>
        <v>25.1</v>
      </c>
      <c r="J18" s="132">
        <f>Лист2!J18/1000</f>
        <v>14.9</v>
      </c>
      <c r="K18" s="133">
        <f t="shared" si="0"/>
        <v>8.6999999999999994E-2</v>
      </c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  <c r="AY18" s="134"/>
      <c r="AZ18" s="134"/>
      <c r="BA18" s="134"/>
      <c r="BB18" s="134"/>
      <c r="BC18" s="134"/>
      <c r="BD18" s="134"/>
      <c r="BE18" s="134"/>
      <c r="BF18" s="134"/>
      <c r="BG18" s="134"/>
      <c r="BH18" s="134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/>
      <c r="BU18" s="134"/>
      <c r="BV18" s="134"/>
      <c r="BW18" s="134"/>
      <c r="BX18" s="134"/>
      <c r="BY18" s="134"/>
      <c r="BZ18" s="134"/>
      <c r="CA18" s="134"/>
      <c r="CB18" s="134"/>
      <c r="CC18" s="134"/>
      <c r="CD18" s="134"/>
      <c r="CE18" s="134"/>
      <c r="CF18" s="134"/>
      <c r="CG18" s="134"/>
      <c r="CH18" s="134"/>
    </row>
    <row r="19" spans="1:86" s="135" customFormat="1" ht="39" customHeight="1">
      <c r="A19" s="130" t="s">
        <v>66</v>
      </c>
      <c r="B19" s="137" t="s">
        <v>198</v>
      </c>
      <c r="C19" s="132">
        <f>Лист2!C19/1000</f>
        <v>8386.5</v>
      </c>
      <c r="D19" s="132">
        <f>Лист2!D19/1000</f>
        <v>3914.7</v>
      </c>
      <c r="E19" s="132">
        <f>Лист2!E19/1000</f>
        <v>4085.7</v>
      </c>
      <c r="F19" s="132">
        <f>Лист2!F19/1000</f>
        <v>386.1</v>
      </c>
      <c r="G19" s="132">
        <f>Лист2!G19/1000</f>
        <v>2448.6999999999998</v>
      </c>
      <c r="H19" s="132">
        <f>Лист2!H19/1000</f>
        <v>607.1</v>
      </c>
      <c r="I19" s="132">
        <f>Лист2!I19/1000</f>
        <v>1536.7</v>
      </c>
      <c r="J19" s="132">
        <f>Лист2!J19/1000</f>
        <v>305</v>
      </c>
      <c r="K19" s="133">
        <f t="shared" si="0"/>
        <v>0.29199999999999998</v>
      </c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4"/>
      <c r="AS19" s="134"/>
      <c r="AT19" s="134"/>
      <c r="AU19" s="134"/>
      <c r="AV19" s="134"/>
      <c r="AW19" s="134"/>
      <c r="AX19" s="134"/>
      <c r="AY19" s="134"/>
      <c r="AZ19" s="134"/>
      <c r="BA19" s="134"/>
      <c r="BB19" s="134"/>
      <c r="BC19" s="134"/>
      <c r="BD19" s="134"/>
      <c r="BE19" s="134"/>
      <c r="BF19" s="134"/>
      <c r="BG19" s="134"/>
      <c r="BH19" s="134"/>
      <c r="BI19" s="134"/>
      <c r="BJ19" s="134"/>
      <c r="BK19" s="134"/>
      <c r="BL19" s="134"/>
      <c r="BM19" s="134"/>
      <c r="BN19" s="134"/>
      <c r="BO19" s="134"/>
      <c r="BP19" s="134"/>
      <c r="BQ19" s="134"/>
      <c r="BR19" s="134"/>
      <c r="BS19" s="134"/>
      <c r="BT19" s="134"/>
      <c r="BU19" s="134"/>
      <c r="BV19" s="134"/>
      <c r="BW19" s="134"/>
      <c r="BX19" s="134"/>
      <c r="BY19" s="134"/>
      <c r="BZ19" s="134"/>
      <c r="CA19" s="134"/>
      <c r="CB19" s="134"/>
      <c r="CC19" s="134"/>
      <c r="CD19" s="134"/>
      <c r="CE19" s="134"/>
      <c r="CF19" s="134"/>
      <c r="CG19" s="134"/>
      <c r="CH19" s="134"/>
    </row>
    <row r="20" spans="1:86" s="135" customFormat="1" ht="28.5" customHeight="1">
      <c r="A20" s="130" t="s">
        <v>69</v>
      </c>
      <c r="B20" s="141" t="s">
        <v>70</v>
      </c>
      <c r="C20" s="142">
        <f>Лист2!C20/1000</f>
        <v>475.3</v>
      </c>
      <c r="D20" s="142">
        <f>Лист2!D20/1000</f>
        <v>53</v>
      </c>
      <c r="E20" s="142">
        <f>Лист2!E20/1000</f>
        <v>415.7</v>
      </c>
      <c r="F20" s="142">
        <f>Лист2!F20/1000</f>
        <v>6.6</v>
      </c>
      <c r="G20" s="142">
        <f>Лист2!G20/1000</f>
        <v>285.89999999999998</v>
      </c>
      <c r="H20" s="142">
        <f>Лист2!H20/1000</f>
        <v>39.4</v>
      </c>
      <c r="I20" s="142">
        <f>Лист2!I20/1000</f>
        <v>243.7</v>
      </c>
      <c r="J20" s="142">
        <f>Лист2!J20/1000</f>
        <v>2.8</v>
      </c>
      <c r="K20" s="146">
        <f t="shared" si="0"/>
        <v>0.60199999999999998</v>
      </c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4"/>
      <c r="AS20" s="134"/>
      <c r="AT20" s="134"/>
      <c r="AU20" s="134"/>
      <c r="AV20" s="134"/>
      <c r="AW20" s="134"/>
      <c r="AX20" s="134"/>
      <c r="AY20" s="134"/>
      <c r="AZ20" s="134"/>
      <c r="BA20" s="134"/>
      <c r="BB20" s="134"/>
      <c r="BC20" s="134"/>
      <c r="BD20" s="134"/>
      <c r="BE20" s="134"/>
      <c r="BF20" s="134"/>
      <c r="BG20" s="134"/>
      <c r="BH20" s="134"/>
      <c r="BI20" s="134"/>
      <c r="BJ20" s="134"/>
      <c r="BK20" s="134"/>
      <c r="BL20" s="134"/>
      <c r="BM20" s="134"/>
      <c r="BN20" s="134"/>
      <c r="BO20" s="134"/>
      <c r="BP20" s="134"/>
      <c r="BQ20" s="134"/>
      <c r="BR20" s="134"/>
      <c r="BS20" s="134"/>
      <c r="BT20" s="134"/>
      <c r="BU20" s="134"/>
      <c r="BV20" s="134"/>
      <c r="BW20" s="134"/>
      <c r="BX20" s="134"/>
      <c r="BY20" s="134"/>
      <c r="BZ20" s="134"/>
      <c r="CA20" s="134"/>
      <c r="CB20" s="134"/>
      <c r="CC20" s="134"/>
      <c r="CD20" s="134"/>
      <c r="CE20" s="134"/>
      <c r="CF20" s="134"/>
      <c r="CG20" s="134"/>
      <c r="CH20" s="134"/>
    </row>
    <row r="21" spans="1:86" ht="2.25" hidden="1" customHeight="1">
      <c r="A21" s="18" t="s">
        <v>127</v>
      </c>
      <c r="B21" s="38" t="s">
        <v>192</v>
      </c>
      <c r="C21" s="21">
        <f>Лист2!C21/1000</f>
        <v>0</v>
      </c>
      <c r="D21" s="21">
        <f>Лист2!D21/1000</f>
        <v>0</v>
      </c>
      <c r="E21" s="113">
        <f>Лист2!E21/1000</f>
        <v>0</v>
      </c>
      <c r="F21" s="21">
        <f>Лист2!F21/1000</f>
        <v>0</v>
      </c>
      <c r="G21" s="21">
        <f>Лист2!G21/1000</f>
        <v>0</v>
      </c>
      <c r="H21" s="21">
        <f>Лист2!H21/1000</f>
        <v>0</v>
      </c>
      <c r="I21" s="113">
        <f>Лист2!I21/1000</f>
        <v>0</v>
      </c>
      <c r="J21" s="21">
        <f>Лист2!J21/1000</f>
        <v>0</v>
      </c>
      <c r="K21" s="28" t="e">
        <f t="shared" si="0"/>
        <v>#DIV/0!</v>
      </c>
    </row>
    <row r="22" spans="1:86" ht="1.5" hidden="1" customHeight="1">
      <c r="A22" s="29"/>
      <c r="B22" s="49" t="s">
        <v>14</v>
      </c>
      <c r="C22" s="21">
        <f>Лист2!C22/1000</f>
        <v>0</v>
      </c>
      <c r="D22" s="21">
        <f>Лист2!D22/1000</f>
        <v>0</v>
      </c>
      <c r="E22" s="113">
        <f>Лист2!E22/1000</f>
        <v>0</v>
      </c>
      <c r="F22" s="21">
        <f>Лист2!F22/1000</f>
        <v>0</v>
      </c>
      <c r="G22" s="21">
        <f>Лист2!G22/1000</f>
        <v>0</v>
      </c>
      <c r="H22" s="21">
        <f>Лист2!H22/1000</f>
        <v>0</v>
      </c>
      <c r="I22" s="113">
        <f>Лист2!I22/1000</f>
        <v>0</v>
      </c>
      <c r="J22" s="21">
        <f>Лист2!J22/1000</f>
        <v>0</v>
      </c>
      <c r="K22" s="28"/>
    </row>
    <row r="23" spans="1:86" ht="1.5" hidden="1" customHeight="1">
      <c r="A23" s="29"/>
      <c r="B23" s="31"/>
      <c r="C23" s="21">
        <f>Лист2!C23/1000</f>
        <v>0</v>
      </c>
      <c r="D23" s="57">
        <f>Лист2!D23/1000</f>
        <v>0</v>
      </c>
      <c r="E23" s="114">
        <f>Лист2!E23/1000</f>
        <v>0</v>
      </c>
      <c r="F23" s="57">
        <f>Лист2!F23/1000</f>
        <v>0</v>
      </c>
      <c r="G23" s="21">
        <f>Лист2!G23/1000</f>
        <v>0</v>
      </c>
      <c r="H23" s="57">
        <f>Лист2!H23/1000</f>
        <v>0</v>
      </c>
      <c r="I23" s="114">
        <f>Лист2!I23/1000</f>
        <v>0</v>
      </c>
      <c r="J23" s="57">
        <f>Лист2!J23/1000</f>
        <v>0</v>
      </c>
      <c r="K23" s="28" t="e">
        <f t="shared" ref="K23:K28" si="1">G23/C23</f>
        <v>#DIV/0!</v>
      </c>
    </row>
    <row r="24" spans="1:86" s="135" customFormat="1" ht="69.75" customHeight="1">
      <c r="A24" s="130" t="s">
        <v>77</v>
      </c>
      <c r="B24" s="137" t="s">
        <v>78</v>
      </c>
      <c r="C24" s="132">
        <f>Лист2!C24/1000</f>
        <v>114.2</v>
      </c>
      <c r="D24" s="132">
        <f>Лист2!D24/1000</f>
        <v>13.9</v>
      </c>
      <c r="E24" s="132">
        <f>Лист2!E24/1000</f>
        <v>100.4</v>
      </c>
      <c r="F24" s="132">
        <f>Лист2!F24/1000</f>
        <v>0</v>
      </c>
      <c r="G24" s="132">
        <f>Лист2!G24/1000</f>
        <v>66.8</v>
      </c>
      <c r="H24" s="132">
        <f>Лист2!H24/1000</f>
        <v>2</v>
      </c>
      <c r="I24" s="132">
        <f>Лист2!I24/1000</f>
        <v>64.8</v>
      </c>
      <c r="J24" s="132">
        <f>Лист2!J24/1000</f>
        <v>0</v>
      </c>
      <c r="K24" s="133">
        <f t="shared" si="1"/>
        <v>0.58499999999999996</v>
      </c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4"/>
      <c r="AU24" s="134"/>
      <c r="AV24" s="134"/>
      <c r="AW24" s="134"/>
      <c r="AX24" s="134"/>
      <c r="AY24" s="134"/>
      <c r="AZ24" s="134"/>
      <c r="BA24" s="134"/>
      <c r="BB24" s="134"/>
      <c r="BC24" s="134"/>
      <c r="BD24" s="134"/>
      <c r="BE24" s="134"/>
      <c r="BF24" s="134"/>
      <c r="BG24" s="134"/>
      <c r="BH24" s="134"/>
      <c r="BI24" s="134"/>
      <c r="BJ24" s="134"/>
      <c r="BK24" s="134"/>
      <c r="BL24" s="134"/>
      <c r="BM24" s="134"/>
      <c r="BN24" s="134"/>
      <c r="BO24" s="134"/>
      <c r="BP24" s="134"/>
      <c r="BQ24" s="134"/>
      <c r="BR24" s="134"/>
      <c r="BS24" s="134"/>
      <c r="BT24" s="134"/>
      <c r="BU24" s="134"/>
      <c r="BV24" s="134"/>
      <c r="BW24" s="134"/>
      <c r="BX24" s="134"/>
      <c r="BY24" s="134"/>
      <c r="BZ24" s="134"/>
      <c r="CA24" s="134"/>
      <c r="CB24" s="134"/>
      <c r="CC24" s="134"/>
      <c r="CD24" s="134"/>
      <c r="CE24" s="134"/>
      <c r="CF24" s="134"/>
      <c r="CG24" s="134"/>
      <c r="CH24" s="134"/>
    </row>
    <row r="25" spans="1:86" s="53" customFormat="1" ht="46.5" customHeight="1">
      <c r="A25" s="13" t="s">
        <v>84</v>
      </c>
      <c r="B25" s="48" t="s">
        <v>342</v>
      </c>
      <c r="C25" s="35">
        <f>Лист2!C25/1000</f>
        <v>27.9</v>
      </c>
      <c r="D25" s="21">
        <f>Лист2!D25/1000</f>
        <v>7.1</v>
      </c>
      <c r="E25" s="113">
        <f>Лист2!E25/1000</f>
        <v>20.7</v>
      </c>
      <c r="F25" s="35">
        <f>Лист2!F25/1000</f>
        <v>0</v>
      </c>
      <c r="G25" s="35">
        <f>Лист2!G25/1000</f>
        <v>26.3</v>
      </c>
      <c r="H25" s="21">
        <f>Лист2!H25/1000</f>
        <v>5.5</v>
      </c>
      <c r="I25" s="113">
        <f>Лист2!I25/1000</f>
        <v>20.7</v>
      </c>
      <c r="J25" s="35">
        <f>Лист2!J25/1000</f>
        <v>0</v>
      </c>
      <c r="K25" s="36">
        <f t="shared" si="1"/>
        <v>0.94299999999999995</v>
      </c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</row>
    <row r="26" spans="1:86" s="135" customFormat="1" ht="39.75" customHeight="1">
      <c r="A26" s="136">
        <v>11</v>
      </c>
      <c r="B26" s="137" t="s">
        <v>126</v>
      </c>
      <c r="C26" s="132">
        <f>Лист2!C26/1000</f>
        <v>2.9</v>
      </c>
      <c r="D26" s="132">
        <f>Лист2!D26/1000</f>
        <v>0.1</v>
      </c>
      <c r="E26" s="132">
        <f>Лист2!E26/1000</f>
        <v>2.8</v>
      </c>
      <c r="F26" s="132">
        <f>Лист2!F26/1000</f>
        <v>0</v>
      </c>
      <c r="G26" s="132">
        <f>Лист2!G26/1000</f>
        <v>0.7</v>
      </c>
      <c r="H26" s="132">
        <f>Лист2!H26/1000</f>
        <v>0</v>
      </c>
      <c r="I26" s="132">
        <f>Лист2!I26/1000</f>
        <v>0.7</v>
      </c>
      <c r="J26" s="132">
        <f>Лист2!J26/1000</f>
        <v>0</v>
      </c>
      <c r="K26" s="133">
        <f t="shared" si="1"/>
        <v>0.24099999999999999</v>
      </c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  <c r="BA26" s="134"/>
      <c r="BB26" s="134"/>
      <c r="BC26" s="134"/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34"/>
      <c r="BZ26" s="134"/>
      <c r="CA26" s="134"/>
      <c r="CB26" s="134"/>
      <c r="CC26" s="134"/>
      <c r="CD26" s="134"/>
      <c r="CE26" s="134"/>
      <c r="CF26" s="134"/>
      <c r="CG26" s="134"/>
      <c r="CH26" s="134"/>
    </row>
    <row r="27" spans="1:86" ht="42" customHeight="1">
      <c r="A27" s="78" t="s">
        <v>267</v>
      </c>
      <c r="B27" s="126" t="s">
        <v>268</v>
      </c>
      <c r="C27" s="124">
        <f>Лист2!C27/1000</f>
        <v>50.8</v>
      </c>
      <c r="D27" s="127">
        <f>Лист2!D27/1000</f>
        <v>1.1000000000000001</v>
      </c>
      <c r="E27" s="128">
        <f>Лист2!E27/1000</f>
        <v>36</v>
      </c>
      <c r="F27" s="129">
        <f>Лист2!F27/1000</f>
        <v>13.7</v>
      </c>
      <c r="G27" s="124">
        <f>Лист2!G27/1000</f>
        <v>0.1</v>
      </c>
      <c r="H27" s="127">
        <f>Лист2!H27/1000</f>
        <v>0</v>
      </c>
      <c r="I27" s="128">
        <f>Лист2!I27/1000</f>
        <v>0.1</v>
      </c>
      <c r="J27" s="129">
        <f>Лист2!J27/1000</f>
        <v>0</v>
      </c>
      <c r="K27" s="125">
        <f t="shared" si="1"/>
        <v>2E-3</v>
      </c>
    </row>
    <row r="28" spans="1:86" s="96" customFormat="1" ht="39.75" customHeight="1">
      <c r="A28" s="13" t="s">
        <v>285</v>
      </c>
      <c r="B28" s="48" t="s">
        <v>336</v>
      </c>
      <c r="C28" s="35">
        <f>Лист2!C28/1000</f>
        <v>3128.4</v>
      </c>
      <c r="D28" s="21">
        <f>Лист2!D28/1000</f>
        <v>395.3</v>
      </c>
      <c r="E28" s="113">
        <f>Лист2!E28/1000</f>
        <v>2733</v>
      </c>
      <c r="F28" s="35">
        <f>Лист2!F28/1000</f>
        <v>0</v>
      </c>
      <c r="G28" s="35">
        <f>Лист2!G28/1000</f>
        <v>2736.4</v>
      </c>
      <c r="H28" s="21">
        <f>Лист2!H28/1000</f>
        <v>349.2</v>
      </c>
      <c r="I28" s="113">
        <f>Лист2!I28/1000</f>
        <v>2387.1999999999998</v>
      </c>
      <c r="J28" s="35">
        <f>Лист2!J28/1000</f>
        <v>0</v>
      </c>
      <c r="K28" s="36">
        <f t="shared" si="1"/>
        <v>0.875</v>
      </c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  <c r="CD28" s="104"/>
      <c r="CE28" s="104"/>
      <c r="CF28" s="104"/>
      <c r="CG28" s="104"/>
      <c r="CH28" s="104"/>
    </row>
    <row r="29" spans="1:86">
      <c r="B29" s="62"/>
      <c r="K29" s="1"/>
    </row>
    <row r="30" spans="1:86">
      <c r="K30" s="1"/>
    </row>
    <row r="31" spans="1:86" ht="22.2" customHeight="1">
      <c r="K31" s="1"/>
    </row>
    <row r="32" spans="1:86" ht="22.2" customHeight="1">
      <c r="K32" s="1"/>
    </row>
    <row r="33" spans="2:16" ht="22.2" customHeight="1">
      <c r="K33" s="1"/>
    </row>
    <row r="34" spans="2:16" ht="22.2" customHeight="1">
      <c r="K34" s="1"/>
    </row>
    <row r="35" spans="2:16" ht="21" customHeight="1">
      <c r="K35" s="1"/>
    </row>
    <row r="36" spans="2:16" ht="21" customHeight="1">
      <c r="K36" s="1"/>
    </row>
    <row r="37" spans="2:16" ht="21" customHeight="1">
      <c r="K37" s="1"/>
    </row>
    <row r="38" spans="2:16" ht="21" customHeight="1">
      <c r="K38" s="1"/>
    </row>
    <row r="39" spans="2:16" ht="17.399999999999999" customHeight="1">
      <c r="K39" s="1"/>
    </row>
    <row r="40" spans="2:16" ht="16.2" customHeight="1">
      <c r="K40" s="1"/>
    </row>
    <row r="41" spans="2:16" ht="17.399999999999999" customHeight="1">
      <c r="K41" s="1"/>
    </row>
    <row r="42" spans="2:16" ht="20.399999999999999" customHeight="1">
      <c r="K42" s="1"/>
    </row>
    <row r="43" spans="2:16" ht="16.2" customHeight="1" thickBot="1">
      <c r="K43" s="1"/>
    </row>
    <row r="44" spans="2:16" ht="17.399999999999999" customHeight="1" thickBot="1">
      <c r="B44" s="204" t="s">
        <v>366</v>
      </c>
      <c r="C44" s="207" t="s">
        <v>367</v>
      </c>
      <c r="D44" s="208"/>
      <c r="E44" s="208"/>
      <c r="F44" s="208"/>
      <c r="G44" s="209"/>
      <c r="H44" s="207" t="s">
        <v>368</v>
      </c>
      <c r="I44" s="208"/>
      <c r="J44" s="208"/>
      <c r="K44" s="209"/>
      <c r="L44" s="147"/>
      <c r="M44" s="148"/>
    </row>
    <row r="45" spans="2:16" ht="17.399999999999999" customHeight="1">
      <c r="B45" s="205"/>
      <c r="C45" s="149" t="s">
        <v>369</v>
      </c>
      <c r="D45" s="210" t="s">
        <v>372</v>
      </c>
      <c r="E45" s="210" t="s">
        <v>373</v>
      </c>
      <c r="F45" s="210" t="s">
        <v>374</v>
      </c>
      <c r="G45" s="213" t="s">
        <v>369</v>
      </c>
      <c r="H45" s="214"/>
      <c r="I45" s="210" t="s">
        <v>372</v>
      </c>
      <c r="J45" s="210" t="s">
        <v>373</v>
      </c>
      <c r="K45" s="210" t="s">
        <v>374</v>
      </c>
      <c r="L45" s="219" t="s">
        <v>143</v>
      </c>
      <c r="M45" s="220"/>
    </row>
    <row r="46" spans="2:16">
      <c r="B46" s="205"/>
      <c r="C46" s="149" t="s">
        <v>370</v>
      </c>
      <c r="D46" s="211"/>
      <c r="E46" s="211"/>
      <c r="F46" s="211"/>
      <c r="G46" s="215" t="s">
        <v>370</v>
      </c>
      <c r="H46" s="216"/>
      <c r="I46" s="211"/>
      <c r="J46" s="211"/>
      <c r="K46" s="211"/>
      <c r="L46" s="221"/>
      <c r="M46" s="222"/>
    </row>
    <row r="47" spans="2:16" ht="15.75" customHeight="1" thickBot="1">
      <c r="B47" s="206"/>
      <c r="C47" s="150" t="s">
        <v>371</v>
      </c>
      <c r="D47" s="212"/>
      <c r="E47" s="212"/>
      <c r="F47" s="212"/>
      <c r="G47" s="217" t="s">
        <v>371</v>
      </c>
      <c r="H47" s="218"/>
      <c r="I47" s="212"/>
      <c r="J47" s="212"/>
      <c r="K47" s="212"/>
      <c r="L47" s="223"/>
      <c r="M47" s="224"/>
    </row>
    <row r="48" spans="2:16" ht="14.4" thickBot="1">
      <c r="B48" s="151" t="s">
        <v>10</v>
      </c>
      <c r="C48" s="152">
        <v>19769</v>
      </c>
      <c r="D48" s="152">
        <v>7402.8</v>
      </c>
      <c r="E48" s="152">
        <v>11558.7</v>
      </c>
      <c r="F48" s="153">
        <v>807.5</v>
      </c>
      <c r="G48" s="225">
        <v>8191.2</v>
      </c>
      <c r="H48" s="226"/>
      <c r="I48" s="152">
        <v>1464.3</v>
      </c>
      <c r="J48" s="152">
        <v>6150.7</v>
      </c>
      <c r="K48" s="153">
        <v>576.20000000000005</v>
      </c>
      <c r="L48" s="198">
        <v>41.4</v>
      </c>
      <c r="M48" s="199"/>
      <c r="N48" s="103">
        <f>SUM(D48:F48)-C48</f>
        <v>0</v>
      </c>
      <c r="O48" s="103">
        <f>SUM(I48:K48)-G48</f>
        <v>0</v>
      </c>
      <c r="P48" s="160">
        <f>G48/C48*100-L48</f>
        <v>0</v>
      </c>
    </row>
    <row r="49" spans="2:17" ht="14.4" thickBot="1">
      <c r="B49" s="151" t="s">
        <v>375</v>
      </c>
      <c r="C49" s="154">
        <v>1.9</v>
      </c>
      <c r="D49" s="154">
        <v>1.9</v>
      </c>
      <c r="E49" s="154">
        <v>0</v>
      </c>
      <c r="F49" s="154">
        <v>0</v>
      </c>
      <c r="G49" s="200">
        <v>1.9</v>
      </c>
      <c r="H49" s="201"/>
      <c r="I49" s="154">
        <v>1.9</v>
      </c>
      <c r="J49" s="154">
        <v>0</v>
      </c>
      <c r="K49" s="154">
        <v>0</v>
      </c>
      <c r="L49" s="200">
        <v>100</v>
      </c>
      <c r="M49" s="201"/>
      <c r="N49" s="103">
        <f t="shared" ref="N49:N63" si="2">SUM(D49:F49)-C49</f>
        <v>0</v>
      </c>
      <c r="O49" s="103">
        <f t="shared" ref="O49:O63" si="3">SUM(I49:K49)-G49</f>
        <v>0</v>
      </c>
      <c r="P49" s="160">
        <f t="shared" ref="P49:P63" si="4">G49/C49*100-L49</f>
        <v>0</v>
      </c>
    </row>
    <row r="50" spans="2:17" ht="14.4" thickBot="1">
      <c r="B50" s="151" t="s">
        <v>376</v>
      </c>
      <c r="C50" s="154">
        <v>27.8</v>
      </c>
      <c r="D50" s="154">
        <v>7.1</v>
      </c>
      <c r="E50" s="154">
        <v>20.7</v>
      </c>
      <c r="F50" s="154">
        <v>0</v>
      </c>
      <c r="G50" s="200">
        <v>26.2</v>
      </c>
      <c r="H50" s="201"/>
      <c r="I50" s="154">
        <v>5.5</v>
      </c>
      <c r="J50" s="154">
        <v>20.7</v>
      </c>
      <c r="K50" s="154">
        <v>0</v>
      </c>
      <c r="L50" s="200">
        <v>94.2</v>
      </c>
      <c r="M50" s="201"/>
      <c r="N50" s="103">
        <f t="shared" si="2"/>
        <v>0</v>
      </c>
      <c r="O50" s="103">
        <f t="shared" si="3"/>
        <v>0</v>
      </c>
      <c r="P50" s="160">
        <f t="shared" si="4"/>
        <v>0</v>
      </c>
      <c r="Q50" s="83">
        <f>G50/C50</f>
        <v>0.94244604316546798</v>
      </c>
    </row>
    <row r="51" spans="2:17" ht="14.4" thickBot="1">
      <c r="B51" s="151" t="s">
        <v>377</v>
      </c>
      <c r="C51" s="155">
        <v>3128.3</v>
      </c>
      <c r="D51" s="154">
        <v>395.3</v>
      </c>
      <c r="E51" s="155">
        <v>2733</v>
      </c>
      <c r="F51" s="154">
        <v>0</v>
      </c>
      <c r="G51" s="202">
        <v>2643.8</v>
      </c>
      <c r="H51" s="203"/>
      <c r="I51" s="154">
        <v>346.6</v>
      </c>
      <c r="J51" s="155">
        <v>2297.1999999999998</v>
      </c>
      <c r="K51" s="154">
        <v>0</v>
      </c>
      <c r="L51" s="200">
        <v>84.5</v>
      </c>
      <c r="M51" s="201"/>
      <c r="N51" s="103">
        <f t="shared" si="2"/>
        <v>0</v>
      </c>
      <c r="O51" s="103">
        <f t="shared" si="3"/>
        <v>0</v>
      </c>
      <c r="P51" s="160">
        <f t="shared" si="4"/>
        <v>0</v>
      </c>
    </row>
    <row r="52" spans="2:17" ht="14.4" thickBot="1">
      <c r="B52" s="156" t="s">
        <v>378</v>
      </c>
      <c r="C52" s="154">
        <v>476.1</v>
      </c>
      <c r="D52" s="154">
        <v>53</v>
      </c>
      <c r="E52" s="154">
        <v>415.7</v>
      </c>
      <c r="F52" s="154">
        <v>7.4</v>
      </c>
      <c r="G52" s="182">
        <v>283</v>
      </c>
      <c r="H52" s="183"/>
      <c r="I52" s="157">
        <v>37.9</v>
      </c>
      <c r="J52" s="157">
        <v>242.4</v>
      </c>
      <c r="K52" s="157">
        <v>2.7</v>
      </c>
      <c r="L52" s="182">
        <v>59.4</v>
      </c>
      <c r="M52" s="183"/>
      <c r="N52" s="103">
        <f t="shared" si="2"/>
        <v>0</v>
      </c>
      <c r="O52" s="103">
        <f t="shared" si="3"/>
        <v>0</v>
      </c>
      <c r="P52" s="160">
        <f t="shared" si="4"/>
        <v>0</v>
      </c>
      <c r="Q52" s="83">
        <f>G52/C52</f>
        <v>0.59441293845830701</v>
      </c>
    </row>
    <row r="53" spans="2:17">
      <c r="B53" s="186" t="s">
        <v>379</v>
      </c>
      <c r="C53" s="189">
        <v>114.3</v>
      </c>
      <c r="D53" s="189">
        <v>13.9</v>
      </c>
      <c r="E53" s="189">
        <v>100.4</v>
      </c>
      <c r="F53" s="189">
        <v>0</v>
      </c>
      <c r="G53" s="192"/>
      <c r="H53" s="193"/>
      <c r="I53" s="158"/>
      <c r="J53" s="158"/>
      <c r="K53" s="158"/>
      <c r="L53" s="192"/>
      <c r="M53" s="193"/>
      <c r="N53" s="103">
        <f t="shared" si="2"/>
        <v>0</v>
      </c>
      <c r="O53" s="103">
        <f t="shared" si="3"/>
        <v>0</v>
      </c>
      <c r="P53" s="160">
        <f t="shared" si="4"/>
        <v>0</v>
      </c>
    </row>
    <row r="54" spans="2:17">
      <c r="B54" s="187"/>
      <c r="C54" s="190"/>
      <c r="D54" s="190"/>
      <c r="E54" s="190"/>
      <c r="F54" s="190"/>
      <c r="G54" s="194"/>
      <c r="H54" s="195"/>
      <c r="I54" s="158"/>
      <c r="J54" s="158"/>
      <c r="K54" s="158"/>
      <c r="L54" s="194"/>
      <c r="M54" s="195"/>
      <c r="N54" s="103">
        <f t="shared" si="2"/>
        <v>0</v>
      </c>
      <c r="O54" s="103">
        <f t="shared" si="3"/>
        <v>0</v>
      </c>
      <c r="P54" s="160"/>
    </row>
    <row r="55" spans="2:17" ht="14.4" thickBot="1">
      <c r="B55" s="188"/>
      <c r="C55" s="191"/>
      <c r="D55" s="191"/>
      <c r="E55" s="191"/>
      <c r="F55" s="191"/>
      <c r="G55" s="196">
        <v>62.9</v>
      </c>
      <c r="H55" s="197"/>
      <c r="I55" s="157">
        <v>1.9</v>
      </c>
      <c r="J55" s="157">
        <v>61</v>
      </c>
      <c r="K55" s="157">
        <v>0</v>
      </c>
      <c r="L55" s="196">
        <v>55.1</v>
      </c>
      <c r="M55" s="197"/>
      <c r="N55" s="103">
        <f t="shared" si="2"/>
        <v>0</v>
      </c>
      <c r="O55" s="103">
        <f t="shared" si="3"/>
        <v>0</v>
      </c>
      <c r="P55" s="160"/>
    </row>
    <row r="56" spans="2:17" ht="14.4" thickBot="1">
      <c r="B56" s="156" t="s">
        <v>380</v>
      </c>
      <c r="C56" s="154">
        <v>553.20000000000005</v>
      </c>
      <c r="D56" s="154">
        <v>210.9</v>
      </c>
      <c r="E56" s="154">
        <v>324.8</v>
      </c>
      <c r="F56" s="154">
        <v>17.5</v>
      </c>
      <c r="G56" s="182">
        <v>267.5</v>
      </c>
      <c r="H56" s="183"/>
      <c r="I56" s="157">
        <v>131.6</v>
      </c>
      <c r="J56" s="157">
        <v>125.2</v>
      </c>
      <c r="K56" s="157">
        <v>10.7</v>
      </c>
      <c r="L56" s="182">
        <v>48.4</v>
      </c>
      <c r="M56" s="183"/>
      <c r="N56" s="103">
        <f t="shared" si="2"/>
        <v>0</v>
      </c>
      <c r="O56" s="103">
        <f t="shared" si="3"/>
        <v>0</v>
      </c>
      <c r="P56" s="160">
        <f t="shared" si="4"/>
        <v>0</v>
      </c>
    </row>
    <row r="57" spans="2:17" ht="14.4" thickBot="1">
      <c r="B57" s="156" t="s">
        <v>381</v>
      </c>
      <c r="C57" s="155">
        <v>2091.3000000000002</v>
      </c>
      <c r="D57" s="154">
        <v>185.2</v>
      </c>
      <c r="E57" s="155">
        <v>1552.7</v>
      </c>
      <c r="F57" s="154">
        <v>353.4</v>
      </c>
      <c r="G57" s="182">
        <v>954</v>
      </c>
      <c r="H57" s="183"/>
      <c r="I57" s="157">
        <v>36.6</v>
      </c>
      <c r="J57" s="157">
        <v>669.6</v>
      </c>
      <c r="K57" s="157">
        <v>247.8</v>
      </c>
      <c r="L57" s="182">
        <v>45.6</v>
      </c>
      <c r="M57" s="183"/>
      <c r="N57" s="103">
        <f t="shared" si="2"/>
        <v>0</v>
      </c>
      <c r="O57" s="103">
        <f t="shared" si="3"/>
        <v>0</v>
      </c>
      <c r="P57" s="160">
        <f t="shared" si="4"/>
        <v>0</v>
      </c>
    </row>
    <row r="58" spans="2:17" ht="14.4" thickBot="1">
      <c r="B58" s="156" t="s">
        <v>382</v>
      </c>
      <c r="C58" s="155">
        <v>1789.4</v>
      </c>
      <c r="D58" s="154">
        <v>859.9</v>
      </c>
      <c r="E58" s="154">
        <v>919.9</v>
      </c>
      <c r="F58" s="154">
        <v>9.6</v>
      </c>
      <c r="G58" s="182">
        <v>711.9</v>
      </c>
      <c r="H58" s="183"/>
      <c r="I58" s="157">
        <v>68.8</v>
      </c>
      <c r="J58" s="157">
        <v>642.5</v>
      </c>
      <c r="K58" s="157">
        <v>0.6</v>
      </c>
      <c r="L58" s="182">
        <v>39.799999999999997</v>
      </c>
      <c r="M58" s="183"/>
      <c r="N58" s="103">
        <f t="shared" si="2"/>
        <v>0</v>
      </c>
      <c r="O58" s="103">
        <f t="shared" si="3"/>
        <v>0</v>
      </c>
      <c r="P58" s="160">
        <f t="shared" si="4"/>
        <v>0</v>
      </c>
    </row>
    <row r="59" spans="2:17" ht="14.4" thickBot="1">
      <c r="B59" s="156" t="s">
        <v>383</v>
      </c>
      <c r="C59" s="155">
        <v>2181.9</v>
      </c>
      <c r="D59" s="155">
        <v>1037.5</v>
      </c>
      <c r="E59" s="155">
        <v>1144.4000000000001</v>
      </c>
      <c r="F59" s="154">
        <v>0</v>
      </c>
      <c r="G59" s="182">
        <v>662</v>
      </c>
      <c r="H59" s="183"/>
      <c r="I59" s="154">
        <v>211.2</v>
      </c>
      <c r="J59" s="154">
        <v>450.8</v>
      </c>
      <c r="K59" s="154">
        <v>0</v>
      </c>
      <c r="L59" s="182">
        <v>30.3</v>
      </c>
      <c r="M59" s="183"/>
      <c r="N59" s="103">
        <f t="shared" si="2"/>
        <v>0</v>
      </c>
      <c r="O59" s="103">
        <f t="shared" si="3"/>
        <v>0</v>
      </c>
      <c r="P59" s="160">
        <f t="shared" si="4"/>
        <v>0</v>
      </c>
    </row>
    <row r="60" spans="2:17" ht="14.4" thickBot="1">
      <c r="B60" s="156" t="s">
        <v>384</v>
      </c>
      <c r="C60" s="155">
        <v>8386.5</v>
      </c>
      <c r="D60" s="155">
        <v>3914.7</v>
      </c>
      <c r="E60" s="155">
        <v>4085.7</v>
      </c>
      <c r="F60" s="154">
        <v>386.1</v>
      </c>
      <c r="G60" s="184">
        <v>2512.1999999999998</v>
      </c>
      <c r="H60" s="185"/>
      <c r="I60" s="154">
        <v>592.29999999999995</v>
      </c>
      <c r="J60" s="155">
        <v>1615.5</v>
      </c>
      <c r="K60" s="154">
        <v>304.39999999999998</v>
      </c>
      <c r="L60" s="182">
        <v>30</v>
      </c>
      <c r="M60" s="183"/>
      <c r="N60" s="103">
        <f t="shared" si="2"/>
        <v>0</v>
      </c>
      <c r="O60" s="103">
        <f t="shared" si="3"/>
        <v>0</v>
      </c>
      <c r="P60" s="160">
        <f t="shared" si="4"/>
        <v>0</v>
      </c>
    </row>
    <row r="61" spans="2:17" ht="14.4" thickBot="1">
      <c r="B61" s="156" t="s">
        <v>385</v>
      </c>
      <c r="C61" s="154">
        <v>2.9</v>
      </c>
      <c r="D61" s="154">
        <v>0.1</v>
      </c>
      <c r="E61" s="154">
        <v>2.8</v>
      </c>
      <c r="F61" s="154">
        <v>0</v>
      </c>
      <c r="G61" s="182">
        <v>0.7</v>
      </c>
      <c r="H61" s="183"/>
      <c r="I61" s="154">
        <v>0</v>
      </c>
      <c r="J61" s="154">
        <v>0.7</v>
      </c>
      <c r="K61" s="154">
        <v>0</v>
      </c>
      <c r="L61" s="182">
        <v>24.1</v>
      </c>
      <c r="M61" s="183"/>
      <c r="N61" s="103">
        <f t="shared" si="2"/>
        <v>0</v>
      </c>
      <c r="O61" s="103">
        <f t="shared" si="3"/>
        <v>0</v>
      </c>
      <c r="P61" s="160">
        <f t="shared" si="4"/>
        <v>0</v>
      </c>
    </row>
    <row r="62" spans="2:17" ht="14.4" thickBot="1">
      <c r="B62" s="156" t="s">
        <v>386</v>
      </c>
      <c r="C62" s="154">
        <v>978.3</v>
      </c>
      <c r="D62" s="154">
        <v>722.2</v>
      </c>
      <c r="E62" s="154">
        <v>222.6</v>
      </c>
      <c r="F62" s="154">
        <v>33.5</v>
      </c>
      <c r="G62" s="182">
        <v>65.099999999999994</v>
      </c>
      <c r="H62" s="183"/>
      <c r="I62" s="154">
        <v>30</v>
      </c>
      <c r="J62" s="154">
        <v>25.1</v>
      </c>
      <c r="K62" s="154">
        <v>10</v>
      </c>
      <c r="L62" s="182">
        <v>6.7</v>
      </c>
      <c r="M62" s="183"/>
      <c r="N62" s="103">
        <f t="shared" si="2"/>
        <v>0</v>
      </c>
      <c r="O62" s="103">
        <f t="shared" si="3"/>
        <v>0</v>
      </c>
      <c r="P62" s="160">
        <f t="shared" si="4"/>
        <v>0</v>
      </c>
    </row>
    <row r="63" spans="2:17" ht="14.4" thickBot="1">
      <c r="B63" s="151" t="s">
        <v>387</v>
      </c>
      <c r="C63" s="154">
        <v>37.1</v>
      </c>
      <c r="D63" s="154">
        <v>1.1000000000000001</v>
      </c>
      <c r="E63" s="154">
        <v>36</v>
      </c>
      <c r="F63" s="154">
        <v>0</v>
      </c>
      <c r="G63" s="182">
        <v>0</v>
      </c>
      <c r="H63" s="183"/>
      <c r="I63" s="154">
        <v>0</v>
      </c>
      <c r="J63" s="154">
        <v>0</v>
      </c>
      <c r="K63" s="154">
        <v>0</v>
      </c>
      <c r="L63" s="182">
        <v>0</v>
      </c>
      <c r="M63" s="183"/>
      <c r="N63" s="103">
        <f t="shared" si="2"/>
        <v>0</v>
      </c>
      <c r="O63" s="103">
        <f t="shared" si="3"/>
        <v>0</v>
      </c>
      <c r="P63" s="160">
        <f t="shared" si="4"/>
        <v>0</v>
      </c>
    </row>
    <row r="66" spans="3:11">
      <c r="C66" s="159">
        <f>SUM(C49:C63)-C48</f>
        <v>0</v>
      </c>
      <c r="D66" s="159">
        <f t="shared" ref="D66:K66" si="5">SUM(D49:D63)-D48</f>
        <v>0</v>
      </c>
      <c r="E66" s="159">
        <f t="shared" si="5"/>
        <v>0</v>
      </c>
      <c r="F66" s="159">
        <f t="shared" si="5"/>
        <v>0</v>
      </c>
      <c r="G66" s="159">
        <f t="shared" si="5"/>
        <v>0</v>
      </c>
      <c r="H66" s="159">
        <f t="shared" si="5"/>
        <v>0</v>
      </c>
      <c r="I66" s="159">
        <f t="shared" si="5"/>
        <v>0</v>
      </c>
      <c r="J66" s="159">
        <f t="shared" si="5"/>
        <v>0</v>
      </c>
      <c r="K66" s="159">
        <f t="shared" si="5"/>
        <v>0</v>
      </c>
    </row>
  </sheetData>
  <customSheetViews>
    <customSheetView guid="{BABD61A3-6A51-407B-8C81-60ED34B253AA}" hiddenRows="1" state="hidden" topLeftCell="A36">
      <selection activeCell="G14" sqref="G14"/>
      <pageMargins left="0.7" right="0.7" top="0.75" bottom="0.75" header="0.3" footer="0.3"/>
      <pageSetup paperSize="9" orientation="portrait" r:id="rId1"/>
    </customSheetView>
    <customSheetView guid="{76B44A2F-18DB-4A45-B895-2B2B961519ED}" hiddenRows="1">
      <selection activeCell="N7" sqref="N7"/>
      <pageMargins left="0.7" right="0.7" top="0.75" bottom="0.75" header="0.3" footer="0.3"/>
    </customSheetView>
  </customSheetViews>
  <mergeCells count="50">
    <mergeCell ref="L45:M47"/>
    <mergeCell ref="G48:H48"/>
    <mergeCell ref="B44:B47"/>
    <mergeCell ref="C44:G44"/>
    <mergeCell ref="H44:K44"/>
    <mergeCell ref="D45:D47"/>
    <mergeCell ref="E45:E47"/>
    <mergeCell ref="F45:F47"/>
    <mergeCell ref="G45:H45"/>
    <mergeCell ref="G46:H46"/>
    <mergeCell ref="G47:H47"/>
    <mergeCell ref="I45:I47"/>
    <mergeCell ref="J45:J47"/>
    <mergeCell ref="K45:K47"/>
    <mergeCell ref="L48:M48"/>
    <mergeCell ref="G50:H50"/>
    <mergeCell ref="L50:M50"/>
    <mergeCell ref="G51:H51"/>
    <mergeCell ref="L51:M51"/>
    <mergeCell ref="G49:H49"/>
    <mergeCell ref="L49:M49"/>
    <mergeCell ref="G52:H52"/>
    <mergeCell ref="L52:M52"/>
    <mergeCell ref="G57:H57"/>
    <mergeCell ref="L57:M57"/>
    <mergeCell ref="B53:B55"/>
    <mergeCell ref="C53:C55"/>
    <mergeCell ref="D53:D55"/>
    <mergeCell ref="E53:E55"/>
    <mergeCell ref="F53:F55"/>
    <mergeCell ref="G53:H53"/>
    <mergeCell ref="G54:H54"/>
    <mergeCell ref="G55:H55"/>
    <mergeCell ref="L53:M53"/>
    <mergeCell ref="L54:M54"/>
    <mergeCell ref="L55:M55"/>
    <mergeCell ref="G56:H56"/>
    <mergeCell ref="L56:M56"/>
    <mergeCell ref="G58:H58"/>
    <mergeCell ref="L58:M58"/>
    <mergeCell ref="G59:H59"/>
    <mergeCell ref="L59:M59"/>
    <mergeCell ref="G63:H63"/>
    <mergeCell ref="L63:M63"/>
    <mergeCell ref="G60:H60"/>
    <mergeCell ref="L60:M60"/>
    <mergeCell ref="G61:H61"/>
    <mergeCell ref="L61:M61"/>
    <mergeCell ref="G62:H62"/>
    <mergeCell ref="L62:M62"/>
  </mergeCell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customSheetViews>
    <customSheetView guid="{BABD61A3-6A51-407B-8C81-60ED34B253AA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customSheetViews>
    <customSheetView guid="{BABD61A3-6A51-407B-8C81-60ED34B253AA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customSheetViews>
    <customSheetView guid="{BABD61A3-6A51-407B-8C81-60ED34B253AA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customSheetViews>
    <customSheetView guid="{BABD61A3-6A51-407B-8C81-60ED34B253AA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</vt:i4>
      </vt:variant>
    </vt:vector>
  </HeadingPairs>
  <TitlesOfParts>
    <vt:vector size="10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Лист3!_Hlk174538554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2024-06-04T07:25:47Z</cp:lastPrinted>
  <dcterms:created xsi:type="dcterms:W3CDTF">2006-09-28T05:33:49Z</dcterms:created>
  <dcterms:modified xsi:type="dcterms:W3CDTF">2024-09-03T05:18:34Z</dcterms:modified>
</cp:coreProperties>
</file>