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Бюджет!#REF!</definedName>
    <definedName name="FIO" localSheetId="0">Бюджет!#REF!</definedName>
    <definedName name="SIGN" localSheetId="0">Бюджет!$A$14:$H$14</definedName>
    <definedName name="_xlnm.Print_Titles" localSheetId="0">Бюджет!$4:$5</definedName>
  </definedNames>
  <calcPr calcId="125725" fullCalcOnLoad="1"/>
</workbook>
</file>

<file path=xl/calcChain.xml><?xml version="1.0" encoding="utf-8"?>
<calcChain xmlns="http://schemas.openxmlformats.org/spreadsheetml/2006/main">
  <c r="E31" i="3"/>
  <c r="E27"/>
  <c r="D18"/>
  <c r="C18"/>
  <c r="E36"/>
  <c r="D24"/>
  <c r="E24"/>
  <c r="C24"/>
  <c r="E73"/>
  <c r="D71"/>
  <c r="C71"/>
  <c r="E71"/>
  <c r="E34"/>
  <c r="E13"/>
  <c r="D7"/>
  <c r="D15"/>
  <c r="D6"/>
  <c r="D33"/>
  <c r="D38"/>
  <c r="D41"/>
  <c r="D49"/>
  <c r="D52"/>
  <c r="D60"/>
  <c r="D66"/>
  <c r="D75"/>
  <c r="E75"/>
  <c r="D77"/>
  <c r="C41"/>
  <c r="C77"/>
  <c r="E77"/>
  <c r="C75"/>
  <c r="C66"/>
  <c r="C60"/>
  <c r="C52"/>
  <c r="E52"/>
  <c r="C49"/>
  <c r="C38"/>
  <c r="C33"/>
  <c r="C15"/>
  <c r="C7"/>
  <c r="C6"/>
  <c r="E33"/>
  <c r="E9"/>
  <c r="E10"/>
  <c r="E11"/>
  <c r="E12"/>
  <c r="E14"/>
  <c r="E16"/>
  <c r="E17"/>
  <c r="E18"/>
  <c r="E19"/>
  <c r="E20"/>
  <c r="E21"/>
  <c r="E23"/>
  <c r="E25"/>
  <c r="E26"/>
  <c r="E28"/>
  <c r="E29"/>
  <c r="E30"/>
  <c r="E32"/>
  <c r="E35"/>
  <c r="E37"/>
  <c r="E38"/>
  <c r="E39"/>
  <c r="E40"/>
  <c r="E41"/>
  <c r="E42"/>
  <c r="E43"/>
  <c r="E45"/>
  <c r="E46"/>
  <c r="E47"/>
  <c r="E48"/>
  <c r="E49"/>
  <c r="E50"/>
  <c r="E51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2"/>
  <c r="E74"/>
  <c r="E76"/>
  <c r="E78"/>
  <c r="E79"/>
  <c r="E80"/>
  <c r="E8"/>
  <c r="E7"/>
  <c r="E6"/>
  <c r="E15"/>
</calcChain>
</file>

<file path=xl/sharedStrings.xml><?xml version="1.0" encoding="utf-8"?>
<sst xmlns="http://schemas.openxmlformats.org/spreadsheetml/2006/main" count="157" uniqueCount="157">
  <si>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</si>
  <si>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</si>
  <si>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</si>
  <si>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</si>
  <si>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</si>
  <si>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</si>
  <si>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</si>
  <si>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</si>
  <si>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</si>
  <si>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</si>
  <si>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</si>
  <si>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</si>
  <si>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</si>
  <si>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</si>
  <si>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</si>
  <si>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</si>
  <si>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</si>
  <si>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</si>
  <si>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</si>
  <si>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</si>
  <si>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</si>
  <si>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</si>
  <si>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</si>
  <si>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</si>
  <si>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</si>
  <si>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</si>
  <si>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</si>
  <si>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</si>
  <si>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</si>
  <si>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</si>
  <si>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</si>
  <si>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</si>
  <si>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</si>
  <si>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</si>
  <si>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</si>
  <si>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</si>
  <si>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</si>
  <si>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</si>
  <si>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</si>
  <si>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</si>
  <si>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</si>
  <si>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</si>
  <si>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</si>
  <si>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</si>
  <si>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Прикладные научные исследования в области национальной экономики</t>
  </si>
  <si>
    <t>0411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</si>
  <si>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</si>
  <si>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</si>
  <si>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</si>
  <si>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</si>
  <si>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</si>
  <si>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</si>
  <si>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</si>
  <si>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</si>
  <si>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</si>
  <si>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</si>
  <si>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</si>
  <si>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</si>
  <si>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</si>
  <si>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</si>
  <si>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</si>
  <si>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</si>
  <si>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</si>
  <si>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</si>
  <si>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</si>
  <si>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</si>
  <si>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</si>
  <si>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</si>
  <si>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</si>
  <si>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</si>
  <si>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</si>
  <si>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</si>
  <si>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</si>
  <si>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</si>
  <si>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</si>
  <si>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</si>
  <si>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</si>
  <si>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</si>
  <si>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</si>
  <si>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</si>
  <si>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</si>
  <si>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</si>
  <si>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</si>
  <si>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</si>
  <si>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</si>
  <si>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</si>
  <si>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</si>
  <si>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</si>
  <si>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</si>
  <si>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</si>
  <si>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</si>
  <si>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</si>
  <si>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</si>
  <si>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</si>
  <si>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</si>
  <si>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</si>
  <si>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</si>
  <si>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</si>
  <si>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</si>
  <si>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</si>
  <si>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</si>
  <si>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</si>
  <si>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</si>
  <si>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</si>
  <si>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</si>
  <si>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</si>
  <si>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</si>
  <si>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</si>
  <si>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</si>
  <si>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</si>
  <si>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</si>
  <si>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</si>
  <si>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</si>
  <si>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</si>
  <si>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</si>
  <si>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</si>
  <si>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</si>
  <si>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</si>
  <si>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</si>
  <si>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</si>
  <si>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</si>
  <si>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</si>
  <si>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</si>
  <si>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</si>
  <si>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</si>
  <si>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</si>
  <si>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</si>
  <si>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</si>
  <si>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</si>
  <si>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</si>
  <si>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</si>
  <si>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</si>
  <si>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</si>
  <si>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</si>
  <si>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</si>
  <si>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</si>
  <si>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</si>
  <si>
    <t>ВСЕГО:</t>
  </si>
  <si>
    <t>(тыс. рублей)</t>
  </si>
  <si>
    <t>Наименование показателей</t>
  </si>
  <si>
    <t>РзПр</t>
  </si>
  <si>
    <t>Кассовое исполнение</t>
  </si>
  <si>
    <t>2016 год</t>
  </si>
  <si>
    <t>2017 год</t>
  </si>
  <si>
    <t>0703</t>
  </si>
  <si>
    <t>Дополнительное образование детей</t>
  </si>
  <si>
    <t xml:space="preserve">Молодежная политика </t>
  </si>
  <si>
    <t>1202</t>
  </si>
  <si>
    <t>Периодическая печать и издательства</t>
  </si>
  <si>
    <t>0503</t>
  </si>
  <si>
    <t>Благоустройство</t>
  </si>
  <si>
    <t>Водное хозяйство</t>
  </si>
  <si>
    <t>0406</t>
  </si>
  <si>
    <t>0311</t>
  </si>
  <si>
    <t>Миграционная политика</t>
  </si>
  <si>
    <t xml:space="preserve">Исполнение расходов областного бюджета в разрезе разделов, подразделов классификации расходов бюджетов за 2016 - 2017 годы </t>
  </si>
  <si>
    <t>темп роста 2017 г. к 2016 г. в %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</si>
</sst>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0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2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/>
    <xf numFmtId="16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wrapTex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65" fontId="1" fillId="0" borderId="6" xfId="0" applyNumberFormat="1" applyFont="1" applyFill="1" applyBorder="1" applyAlignment="1">
      <alignment vertical="center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vertical="center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5" fontId="2" fillId="0" borderId="9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right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80"/>
  <sheetViews>
    <sheetView showGridLines="0" tabSelected="1" zoomScaleNormal="100" workbookViewId="0">
      <selection activeCell="C2" sqref="C1:C65536"/>
    </sheetView>
  </sheetViews>
  <sheetFormatPr defaultColWidth="9.109375" defaultRowHeight="13.8" outlineLevelRow="1"/>
  <cols>
    <col min="1" max="1" width="52.33203125" style="7" customWidth="1"/>
    <col min="2" max="2" width="6.33203125" style="7" customWidth="1"/>
    <col min="3" max="3" width="13.5546875" style="7" customWidth="1"/>
    <col min="4" max="4" width="13.44140625" style="7" customWidth="1"/>
    <col min="5" max="5" width="8.6640625" style="7" customWidth="1"/>
    <col min="6" max="6" width="9.109375" style="7" customWidth="1"/>
    <col min="7" max="7" width="13.109375" style="7" bestFit="1" customWidth="1"/>
    <col min="8" max="16384" width="9.109375" style="7"/>
  </cols>
  <sheetData>
    <row r="1" spans="1:8" ht="37.950000000000003" customHeight="1">
      <c r="A1" s="26" t="s">
        <v>155</v>
      </c>
      <c r="B1" s="26"/>
      <c r="C1" s="26"/>
      <c r="D1" s="26"/>
      <c r="E1" s="26"/>
      <c r="F1" s="6"/>
      <c r="G1" s="6"/>
    </row>
    <row r="2" spans="1:8" ht="16.8">
      <c r="A2" s="5"/>
      <c r="B2" s="5"/>
      <c r="C2" s="8"/>
      <c r="D2" s="8"/>
      <c r="E2" s="9"/>
      <c r="F2" s="6"/>
      <c r="G2" s="6"/>
    </row>
    <row r="3" spans="1:8">
      <c r="A3" s="10"/>
      <c r="B3" s="10"/>
      <c r="C3" s="11"/>
      <c r="D3" s="27" t="s">
        <v>138</v>
      </c>
      <c r="E3" s="28"/>
      <c r="F3" s="12"/>
      <c r="G3" s="12"/>
      <c r="H3" s="12"/>
    </row>
    <row r="4" spans="1:8">
      <c r="A4" s="29" t="s">
        <v>139</v>
      </c>
      <c r="B4" s="29" t="s">
        <v>140</v>
      </c>
      <c r="C4" s="31" t="s">
        <v>141</v>
      </c>
      <c r="D4" s="32"/>
      <c r="E4" s="33" t="s">
        <v>156</v>
      </c>
      <c r="F4" s="12"/>
      <c r="G4" s="12"/>
      <c r="H4" s="12"/>
    </row>
    <row r="5" spans="1:8" s="14" customFormat="1" ht="24.6" customHeight="1">
      <c r="A5" s="30"/>
      <c r="B5" s="30"/>
      <c r="C5" s="13" t="s">
        <v>142</v>
      </c>
      <c r="D5" s="13" t="s">
        <v>143</v>
      </c>
      <c r="E5" s="34"/>
    </row>
    <row r="6" spans="1:8">
      <c r="A6" s="15" t="s">
        <v>137</v>
      </c>
      <c r="B6" s="16"/>
      <c r="C6" s="1">
        <f>C7+C15+C18+C24+C33+C38+C41+C49+C52+C60+C66+C71+C75+C77</f>
        <v>56538920.200000003</v>
      </c>
      <c r="D6" s="1">
        <f>D7+D15+D18+D24+D33+D38+D41+D49+D52+D60+D66+D71+D75+D77</f>
        <v>59498833.899999999</v>
      </c>
      <c r="E6" s="17">
        <f t="shared" ref="E6:E13" si="0">D6*100/C6</f>
        <v>105.23517904043734</v>
      </c>
    </row>
    <row r="7" spans="1:8">
      <c r="A7" s="18" t="s">
        <v>0</v>
      </c>
      <c r="B7" s="19" t="s">
        <v>1</v>
      </c>
      <c r="C7" s="2">
        <f>C8+C9+C10+C11+C12+C13+C14</f>
        <v>2455690.7000000002</v>
      </c>
      <c r="D7" s="2">
        <f>D8+D9+D10+D11+D12+D13+D14</f>
        <v>2598599.7999999998</v>
      </c>
      <c r="E7" s="17">
        <f t="shared" si="0"/>
        <v>105.81950731824654</v>
      </c>
    </row>
    <row r="8" spans="1:8" ht="44.4" customHeight="1" outlineLevel="1">
      <c r="A8" s="20" t="s">
        <v>2</v>
      </c>
      <c r="B8" s="21" t="s">
        <v>3</v>
      </c>
      <c r="C8" s="3">
        <v>213266.5</v>
      </c>
      <c r="D8" s="3">
        <v>233987.6</v>
      </c>
      <c r="E8" s="22">
        <f t="shared" si="0"/>
        <v>109.7160594842603</v>
      </c>
    </row>
    <row r="9" spans="1:8" ht="57" customHeight="1" outlineLevel="1">
      <c r="A9" s="20" t="s">
        <v>4</v>
      </c>
      <c r="B9" s="21" t="s">
        <v>5</v>
      </c>
      <c r="C9" s="3">
        <v>661973.69999999995</v>
      </c>
      <c r="D9" s="3">
        <v>657600.1</v>
      </c>
      <c r="E9" s="22">
        <f t="shared" si="0"/>
        <v>99.339309099440058</v>
      </c>
    </row>
    <row r="10" spans="1:8" outlineLevel="1">
      <c r="A10" s="20" t="s">
        <v>6</v>
      </c>
      <c r="B10" s="21" t="s">
        <v>7</v>
      </c>
      <c r="C10" s="3">
        <v>185867.5</v>
      </c>
      <c r="D10" s="3">
        <v>192121.8</v>
      </c>
      <c r="E10" s="22">
        <f t="shared" si="0"/>
        <v>103.36492393775136</v>
      </c>
    </row>
    <row r="11" spans="1:8" ht="44.4" customHeight="1" outlineLevel="1">
      <c r="A11" s="20" t="s">
        <v>8</v>
      </c>
      <c r="B11" s="21" t="s">
        <v>9</v>
      </c>
      <c r="C11" s="3">
        <v>132443.79999999999</v>
      </c>
      <c r="D11" s="3">
        <v>134712</v>
      </c>
      <c r="E11" s="22">
        <f t="shared" si="0"/>
        <v>101.7125754470953</v>
      </c>
    </row>
    <row r="12" spans="1:8" ht="16.2" customHeight="1" outlineLevel="1">
      <c r="A12" s="20" t="s">
        <v>10</v>
      </c>
      <c r="B12" s="21" t="s">
        <v>11</v>
      </c>
      <c r="C12" s="3">
        <v>100427.1</v>
      </c>
      <c r="D12" s="3">
        <v>128205.1</v>
      </c>
      <c r="E12" s="22">
        <f t="shared" si="0"/>
        <v>127.65986471779031</v>
      </c>
    </row>
    <row r="13" spans="1:8" ht="27.6" outlineLevel="1">
      <c r="A13" s="20" t="s">
        <v>12</v>
      </c>
      <c r="B13" s="21" t="s">
        <v>13</v>
      </c>
      <c r="C13" s="3">
        <v>8447.6</v>
      </c>
      <c r="D13" s="3">
        <v>8717.7000000000007</v>
      </c>
      <c r="E13" s="22">
        <f t="shared" si="0"/>
        <v>103.19735782944269</v>
      </c>
    </row>
    <row r="14" spans="1:8" outlineLevel="1">
      <c r="A14" s="20" t="s">
        <v>14</v>
      </c>
      <c r="B14" s="21" t="s">
        <v>15</v>
      </c>
      <c r="C14" s="3">
        <v>1153264.5</v>
      </c>
      <c r="D14" s="3">
        <v>1243255.5</v>
      </c>
      <c r="E14" s="22">
        <f t="shared" ref="E14:E27" si="1">D14*100/C14</f>
        <v>107.8031535697145</v>
      </c>
    </row>
    <row r="15" spans="1:8">
      <c r="A15" s="18" t="s">
        <v>16</v>
      </c>
      <c r="B15" s="19" t="s">
        <v>17</v>
      </c>
      <c r="C15" s="2">
        <f>C16+C17</f>
        <v>47530.2</v>
      </c>
      <c r="D15" s="2">
        <f>D16+D17</f>
        <v>47366.6</v>
      </c>
      <c r="E15" s="17">
        <f t="shared" si="1"/>
        <v>99.655797787511943</v>
      </c>
    </row>
    <row r="16" spans="1:8" outlineLevel="1">
      <c r="A16" s="20" t="s">
        <v>18</v>
      </c>
      <c r="B16" s="21" t="s">
        <v>19</v>
      </c>
      <c r="C16" s="3">
        <v>16418</v>
      </c>
      <c r="D16" s="3">
        <v>16445.8</v>
      </c>
      <c r="E16" s="22">
        <f t="shared" si="1"/>
        <v>100.16932634912901</v>
      </c>
    </row>
    <row r="17" spans="1:5" outlineLevel="1">
      <c r="A17" s="20" t="s">
        <v>20</v>
      </c>
      <c r="B17" s="21" t="s">
        <v>21</v>
      </c>
      <c r="C17" s="3">
        <v>31112.2</v>
      </c>
      <c r="D17" s="3">
        <v>30920.799999999999</v>
      </c>
      <c r="E17" s="22">
        <f t="shared" si="1"/>
        <v>99.384807246032096</v>
      </c>
    </row>
    <row r="18" spans="1:5" ht="27.6">
      <c r="A18" s="18" t="s">
        <v>22</v>
      </c>
      <c r="B18" s="19" t="s">
        <v>23</v>
      </c>
      <c r="C18" s="2">
        <f>C19+C20+C21+C22+C23</f>
        <v>647653.69999999995</v>
      </c>
      <c r="D18" s="2">
        <f>D19+D20+D21+D22+D23</f>
        <v>669411.1</v>
      </c>
      <c r="E18" s="17">
        <f t="shared" si="1"/>
        <v>103.35941877580566</v>
      </c>
    </row>
    <row r="19" spans="1:5" outlineLevel="1">
      <c r="A19" s="20" t="s">
        <v>24</v>
      </c>
      <c r="B19" s="21" t="s">
        <v>25</v>
      </c>
      <c r="C19" s="3">
        <v>94468.6</v>
      </c>
      <c r="D19" s="3">
        <v>99339.199999999997</v>
      </c>
      <c r="E19" s="22">
        <f t="shared" si="1"/>
        <v>105.15578721395256</v>
      </c>
    </row>
    <row r="20" spans="1:5" ht="44.4" customHeight="1" outlineLevel="1">
      <c r="A20" s="20" t="s">
        <v>26</v>
      </c>
      <c r="B20" s="21" t="s">
        <v>27</v>
      </c>
      <c r="C20" s="3">
        <v>67204.399999999994</v>
      </c>
      <c r="D20" s="3">
        <v>87523.8</v>
      </c>
      <c r="E20" s="22">
        <f t="shared" si="1"/>
        <v>130.23522269375221</v>
      </c>
    </row>
    <row r="21" spans="1:5" outlineLevel="1">
      <c r="A21" s="20" t="s">
        <v>28</v>
      </c>
      <c r="B21" s="21" t="s">
        <v>29</v>
      </c>
      <c r="C21" s="3">
        <v>414454.2</v>
      </c>
      <c r="D21" s="3">
        <v>406513.5</v>
      </c>
      <c r="E21" s="22">
        <f t="shared" si="1"/>
        <v>98.084058503931189</v>
      </c>
    </row>
    <row r="22" spans="1:5" outlineLevel="1">
      <c r="A22" s="20" t="s">
        <v>154</v>
      </c>
      <c r="B22" s="21" t="s">
        <v>153</v>
      </c>
      <c r="C22" s="3"/>
      <c r="D22" s="3">
        <v>124.5</v>
      </c>
      <c r="E22" s="22"/>
    </row>
    <row r="23" spans="1:5" ht="30.6" customHeight="1" outlineLevel="1">
      <c r="A23" s="20" t="s">
        <v>30</v>
      </c>
      <c r="B23" s="21" t="s">
        <v>31</v>
      </c>
      <c r="C23" s="3">
        <v>71526.5</v>
      </c>
      <c r="D23" s="3">
        <v>75910.100000000006</v>
      </c>
      <c r="E23" s="22">
        <f t="shared" si="1"/>
        <v>106.12863763779859</v>
      </c>
    </row>
    <row r="24" spans="1:5">
      <c r="A24" s="18" t="s">
        <v>32</v>
      </c>
      <c r="B24" s="19" t="s">
        <v>33</v>
      </c>
      <c r="C24" s="2">
        <f>C25+C26+C27+C28+C29+C30+C31+C32</f>
        <v>8687909.8000000007</v>
      </c>
      <c r="D24" s="2">
        <f>D25+D26+D27+D28+D29+D30+D31+D32</f>
        <v>9265702.8000000007</v>
      </c>
      <c r="E24" s="17">
        <f t="shared" si="1"/>
        <v>106.65054096210805</v>
      </c>
    </row>
    <row r="25" spans="1:5" outlineLevel="1">
      <c r="A25" s="20" t="s">
        <v>34</v>
      </c>
      <c r="B25" s="21" t="s">
        <v>35</v>
      </c>
      <c r="C25" s="3">
        <v>138487.20000000001</v>
      </c>
      <c r="D25" s="3">
        <v>130446.3</v>
      </c>
      <c r="E25" s="22">
        <f t="shared" si="1"/>
        <v>94.193759423253553</v>
      </c>
    </row>
    <row r="26" spans="1:5" outlineLevel="1">
      <c r="A26" s="20" t="s">
        <v>36</v>
      </c>
      <c r="B26" s="21" t="s">
        <v>37</v>
      </c>
      <c r="C26" s="3">
        <v>2117865.1</v>
      </c>
      <c r="D26" s="3">
        <v>2025805.1</v>
      </c>
      <c r="E26" s="22">
        <f t="shared" si="1"/>
        <v>95.653169788765112</v>
      </c>
    </row>
    <row r="27" spans="1:5" outlineLevel="1">
      <c r="A27" s="20" t="s">
        <v>151</v>
      </c>
      <c r="B27" s="21" t="s">
        <v>152</v>
      </c>
      <c r="C27" s="3">
        <v>35415.699999999997</v>
      </c>
      <c r="D27" s="3">
        <v>19259.900000000001</v>
      </c>
      <c r="E27" s="22">
        <f t="shared" si="1"/>
        <v>54.382378436682046</v>
      </c>
    </row>
    <row r="28" spans="1:5" outlineLevel="1">
      <c r="A28" s="20" t="s">
        <v>38</v>
      </c>
      <c r="B28" s="21" t="s">
        <v>39</v>
      </c>
      <c r="C28" s="3">
        <v>457014.5</v>
      </c>
      <c r="D28" s="3">
        <v>763773.3</v>
      </c>
      <c r="E28" s="22">
        <f t="shared" ref="E28:E36" si="2">D28*100/C28</f>
        <v>167.1223341928976</v>
      </c>
    </row>
    <row r="29" spans="1:5" outlineLevel="1">
      <c r="A29" s="20" t="s">
        <v>40</v>
      </c>
      <c r="B29" s="21" t="s">
        <v>41</v>
      </c>
      <c r="C29" s="3">
        <v>68385.2</v>
      </c>
      <c r="D29" s="3">
        <v>66347.600000000006</v>
      </c>
      <c r="E29" s="22">
        <f t="shared" si="2"/>
        <v>97.020407924521692</v>
      </c>
    </row>
    <row r="30" spans="1:5" outlineLevel="1">
      <c r="A30" s="20" t="s">
        <v>42</v>
      </c>
      <c r="B30" s="21" t="s">
        <v>43</v>
      </c>
      <c r="C30" s="3">
        <v>3347742.5</v>
      </c>
      <c r="D30" s="3">
        <v>4311406.3</v>
      </c>
      <c r="E30" s="22">
        <f t="shared" si="2"/>
        <v>128.78548155958828</v>
      </c>
    </row>
    <row r="31" spans="1:5" ht="27.6" outlineLevel="1">
      <c r="A31" s="20" t="s">
        <v>44</v>
      </c>
      <c r="B31" s="21" t="s">
        <v>45</v>
      </c>
      <c r="C31" s="3">
        <v>3945.8</v>
      </c>
      <c r="D31" s="3">
        <v>3325.8</v>
      </c>
      <c r="E31" s="22">
        <f t="shared" si="2"/>
        <v>84.287090070454653</v>
      </c>
    </row>
    <row r="32" spans="1:5" ht="16.95" customHeight="1" outlineLevel="1">
      <c r="A32" s="20" t="s">
        <v>46</v>
      </c>
      <c r="B32" s="21" t="s">
        <v>47</v>
      </c>
      <c r="C32" s="3">
        <v>2519053.7999999998</v>
      </c>
      <c r="D32" s="3">
        <v>1945338.5</v>
      </c>
      <c r="E32" s="22">
        <f t="shared" si="2"/>
        <v>77.224968359151362</v>
      </c>
    </row>
    <row r="33" spans="1:5">
      <c r="A33" s="18" t="s">
        <v>48</v>
      </c>
      <c r="B33" s="19" t="s">
        <v>49</v>
      </c>
      <c r="C33" s="2">
        <f>SUM(C34:C37)</f>
        <v>1497966</v>
      </c>
      <c r="D33" s="2">
        <f>SUM(D34:D37)</f>
        <v>1391986.7</v>
      </c>
      <c r="E33" s="17">
        <f t="shared" si="2"/>
        <v>92.925119795776411</v>
      </c>
    </row>
    <row r="34" spans="1:5" outlineLevel="1">
      <c r="A34" s="20" t="s">
        <v>50</v>
      </c>
      <c r="B34" s="21" t="s">
        <v>51</v>
      </c>
      <c r="C34" s="3">
        <v>782197.6</v>
      </c>
      <c r="D34" s="3">
        <v>476710.8</v>
      </c>
      <c r="E34" s="22">
        <f t="shared" si="2"/>
        <v>60.945060429743073</v>
      </c>
    </row>
    <row r="35" spans="1:5" outlineLevel="1">
      <c r="A35" s="20" t="s">
        <v>52</v>
      </c>
      <c r="B35" s="21" t="s">
        <v>53</v>
      </c>
      <c r="C35" s="3">
        <v>520382.6</v>
      </c>
      <c r="D35" s="3">
        <v>518701.9</v>
      </c>
      <c r="E35" s="22">
        <f t="shared" si="2"/>
        <v>99.677026095799519</v>
      </c>
    </row>
    <row r="36" spans="1:5" outlineLevel="1">
      <c r="A36" s="20" t="s">
        <v>150</v>
      </c>
      <c r="B36" s="21" t="s">
        <v>149</v>
      </c>
      <c r="C36" s="3">
        <v>2840.5</v>
      </c>
      <c r="D36" s="3">
        <v>257201.9</v>
      </c>
      <c r="E36" s="22">
        <f t="shared" si="2"/>
        <v>9054.8107727512761</v>
      </c>
    </row>
    <row r="37" spans="1:5" ht="27.6" outlineLevel="1">
      <c r="A37" s="20" t="s">
        <v>54</v>
      </c>
      <c r="B37" s="21" t="s">
        <v>55</v>
      </c>
      <c r="C37" s="3">
        <v>192545.3</v>
      </c>
      <c r="D37" s="3">
        <v>139372.1</v>
      </c>
      <c r="E37" s="22">
        <f t="shared" ref="E37:E73" si="3">D37*100/C37</f>
        <v>72.384057154342386</v>
      </c>
    </row>
    <row r="38" spans="1:5">
      <c r="A38" s="18" t="s">
        <v>56</v>
      </c>
      <c r="B38" s="19" t="s">
        <v>57</v>
      </c>
      <c r="C38" s="2">
        <f>C39+C40</f>
        <v>125257.60000000001</v>
      </c>
      <c r="D38" s="2">
        <f>D39+D40</f>
        <v>126495.7</v>
      </c>
      <c r="E38" s="17">
        <f t="shared" si="3"/>
        <v>100.98844301663132</v>
      </c>
    </row>
    <row r="39" spans="1:5" ht="27.6" outlineLevel="1">
      <c r="A39" s="20" t="s">
        <v>58</v>
      </c>
      <c r="B39" s="21" t="s">
        <v>59</v>
      </c>
      <c r="C39" s="3">
        <v>84424</v>
      </c>
      <c r="D39" s="3">
        <v>60611.3</v>
      </c>
      <c r="E39" s="22">
        <f t="shared" si="3"/>
        <v>71.79392115985975</v>
      </c>
    </row>
    <row r="40" spans="1:5" ht="17.399999999999999" customHeight="1" outlineLevel="1">
      <c r="A40" s="20" t="s">
        <v>60</v>
      </c>
      <c r="B40" s="21" t="s">
        <v>61</v>
      </c>
      <c r="C40" s="3">
        <v>40833.599999999999</v>
      </c>
      <c r="D40" s="3">
        <v>65884.399999999994</v>
      </c>
      <c r="E40" s="22">
        <f t="shared" si="3"/>
        <v>161.34849731593587</v>
      </c>
    </row>
    <row r="41" spans="1:5">
      <c r="A41" s="18" t="s">
        <v>62</v>
      </c>
      <c r="B41" s="19" t="s">
        <v>63</v>
      </c>
      <c r="C41" s="2">
        <f>C42+C43+C45+C46+C47+C48+C44</f>
        <v>16006992.200000001</v>
      </c>
      <c r="D41" s="2">
        <f>D42+D43+D45+D46+D47+D48+D44</f>
        <v>16887544.800000001</v>
      </c>
      <c r="E41" s="17">
        <f t="shared" si="3"/>
        <v>105.50104972250813</v>
      </c>
    </row>
    <row r="42" spans="1:5" outlineLevel="1">
      <c r="A42" s="20" t="s">
        <v>64</v>
      </c>
      <c r="B42" s="21" t="s">
        <v>65</v>
      </c>
      <c r="C42" s="3">
        <v>4126746.2</v>
      </c>
      <c r="D42" s="3">
        <v>4154076.4</v>
      </c>
      <c r="E42" s="22">
        <f t="shared" si="3"/>
        <v>100.66226995011226</v>
      </c>
    </row>
    <row r="43" spans="1:5" outlineLevel="1">
      <c r="A43" s="20" t="s">
        <v>66</v>
      </c>
      <c r="B43" s="21" t="s">
        <v>67</v>
      </c>
      <c r="C43" s="3">
        <v>9265265.9000000004</v>
      </c>
      <c r="D43" s="3">
        <v>9456983.3000000007</v>
      </c>
      <c r="E43" s="22">
        <f t="shared" si="3"/>
        <v>102.06920559074295</v>
      </c>
    </row>
    <row r="44" spans="1:5" outlineLevel="1">
      <c r="A44" s="20" t="s">
        <v>145</v>
      </c>
      <c r="B44" s="21" t="s">
        <v>144</v>
      </c>
      <c r="C44" s="3"/>
      <c r="D44" s="3">
        <v>644928.30000000005</v>
      </c>
      <c r="E44" s="22"/>
    </row>
    <row r="45" spans="1:5" outlineLevel="1">
      <c r="A45" s="20" t="s">
        <v>68</v>
      </c>
      <c r="B45" s="21" t="s">
        <v>69</v>
      </c>
      <c r="C45" s="3">
        <v>1633202.1</v>
      </c>
      <c r="D45" s="3">
        <v>1795061.6</v>
      </c>
      <c r="E45" s="22">
        <f t="shared" si="3"/>
        <v>109.91056158940769</v>
      </c>
    </row>
    <row r="46" spans="1:5" ht="27.6" outlineLevel="1">
      <c r="A46" s="20" t="s">
        <v>70</v>
      </c>
      <c r="B46" s="21" t="s">
        <v>71</v>
      </c>
      <c r="C46" s="3">
        <v>132108.5</v>
      </c>
      <c r="D46" s="3">
        <v>144072.70000000001</v>
      </c>
      <c r="E46" s="22">
        <f t="shared" si="3"/>
        <v>109.05634383858724</v>
      </c>
    </row>
    <row r="47" spans="1:5" outlineLevel="1">
      <c r="A47" s="20" t="s">
        <v>146</v>
      </c>
      <c r="B47" s="21" t="s">
        <v>72</v>
      </c>
      <c r="C47" s="3">
        <v>377307.6</v>
      </c>
      <c r="D47" s="3">
        <v>286781.5</v>
      </c>
      <c r="E47" s="22">
        <f t="shared" si="3"/>
        <v>76.007347850931183</v>
      </c>
    </row>
    <row r="48" spans="1:5" outlineLevel="1">
      <c r="A48" s="20" t="s">
        <v>73</v>
      </c>
      <c r="B48" s="21" t="s">
        <v>74</v>
      </c>
      <c r="C48" s="3">
        <v>472361.9</v>
      </c>
      <c r="D48" s="3">
        <v>405641</v>
      </c>
      <c r="E48" s="22">
        <f t="shared" si="3"/>
        <v>85.875046230443218</v>
      </c>
    </row>
    <row r="49" spans="1:5">
      <c r="A49" s="18" t="s">
        <v>75</v>
      </c>
      <c r="B49" s="19" t="s">
        <v>76</v>
      </c>
      <c r="C49" s="2">
        <f>C50+C51</f>
        <v>1090898.3</v>
      </c>
      <c r="D49" s="2">
        <f>D50+D51</f>
        <v>1366623</v>
      </c>
      <c r="E49" s="17">
        <f t="shared" si="3"/>
        <v>125.27501417868191</v>
      </c>
    </row>
    <row r="50" spans="1:5" outlineLevel="1">
      <c r="A50" s="20" t="s">
        <v>77</v>
      </c>
      <c r="B50" s="21" t="s">
        <v>78</v>
      </c>
      <c r="C50" s="3">
        <v>999531.8</v>
      </c>
      <c r="D50" s="3">
        <v>1252634.8</v>
      </c>
      <c r="E50" s="22">
        <f t="shared" si="3"/>
        <v>125.32215583336118</v>
      </c>
    </row>
    <row r="51" spans="1:5" outlineLevel="1">
      <c r="A51" s="20" t="s">
        <v>79</v>
      </c>
      <c r="B51" s="21" t="s">
        <v>80</v>
      </c>
      <c r="C51" s="3">
        <v>91366.5</v>
      </c>
      <c r="D51" s="3">
        <v>113988.2</v>
      </c>
      <c r="E51" s="22">
        <f t="shared" si="3"/>
        <v>124.75929361418025</v>
      </c>
    </row>
    <row r="52" spans="1:5">
      <c r="A52" s="18" t="s">
        <v>81</v>
      </c>
      <c r="B52" s="19" t="s">
        <v>82</v>
      </c>
      <c r="C52" s="2">
        <f>C53+C54+C55+C56+C57+C58+C59</f>
        <v>9327275.1999999993</v>
      </c>
      <c r="D52" s="2">
        <f>D53+D54+D55+D56+D57+D58+D59</f>
        <v>4589136.1000000006</v>
      </c>
      <c r="E52" s="17">
        <f t="shared" si="3"/>
        <v>49.201251186412954</v>
      </c>
    </row>
    <row r="53" spans="1:5" outlineLevel="1">
      <c r="A53" s="20" t="s">
        <v>83</v>
      </c>
      <c r="B53" s="21" t="s">
        <v>84</v>
      </c>
      <c r="C53" s="3">
        <v>1114038</v>
      </c>
      <c r="D53" s="3">
        <v>1409206.6</v>
      </c>
      <c r="E53" s="22">
        <f t="shared" si="3"/>
        <v>126.49537987034553</v>
      </c>
    </row>
    <row r="54" spans="1:5" outlineLevel="1">
      <c r="A54" s="20" t="s">
        <v>85</v>
      </c>
      <c r="B54" s="21" t="s">
        <v>86</v>
      </c>
      <c r="C54" s="3">
        <v>964291.8</v>
      </c>
      <c r="D54" s="3">
        <v>927894.1</v>
      </c>
      <c r="E54" s="22">
        <f t="shared" si="3"/>
        <v>96.225447525323759</v>
      </c>
    </row>
    <row r="55" spans="1:5" outlineLevel="1">
      <c r="A55" s="20" t="s">
        <v>87</v>
      </c>
      <c r="B55" s="21" t="s">
        <v>88</v>
      </c>
      <c r="C55" s="3">
        <v>117102.7</v>
      </c>
      <c r="D55" s="3">
        <v>93383.6</v>
      </c>
      <c r="E55" s="22">
        <f t="shared" si="3"/>
        <v>79.745044307261921</v>
      </c>
    </row>
    <row r="56" spans="1:5" outlineLevel="1">
      <c r="A56" s="20" t="s">
        <v>89</v>
      </c>
      <c r="B56" s="21" t="s">
        <v>90</v>
      </c>
      <c r="C56" s="3">
        <v>143170.5</v>
      </c>
      <c r="D56" s="3">
        <v>203627.2</v>
      </c>
      <c r="E56" s="22">
        <f t="shared" si="3"/>
        <v>142.2270649330693</v>
      </c>
    </row>
    <row r="57" spans="1:5" ht="27.6" outlineLevel="1">
      <c r="A57" s="20" t="s">
        <v>91</v>
      </c>
      <c r="B57" s="21" t="s">
        <v>92</v>
      </c>
      <c r="C57" s="3">
        <v>203407</v>
      </c>
      <c r="D57" s="3">
        <v>204047.5</v>
      </c>
      <c r="E57" s="22">
        <f t="shared" si="3"/>
        <v>100.31488591838038</v>
      </c>
    </row>
    <row r="58" spans="1:5" outlineLevel="1">
      <c r="A58" s="20" t="s">
        <v>93</v>
      </c>
      <c r="B58" s="21" t="s">
        <v>94</v>
      </c>
      <c r="C58" s="3">
        <v>38392.300000000003</v>
      </c>
      <c r="D58" s="3">
        <v>59384.6</v>
      </c>
      <c r="E58" s="22">
        <f t="shared" si="3"/>
        <v>154.67841207742177</v>
      </c>
    </row>
    <row r="59" spans="1:5" outlineLevel="1">
      <c r="A59" s="20" t="s">
        <v>95</v>
      </c>
      <c r="B59" s="21" t="s">
        <v>96</v>
      </c>
      <c r="C59" s="3">
        <v>6746872.9000000004</v>
      </c>
      <c r="D59" s="3">
        <v>1691592.5</v>
      </c>
      <c r="E59" s="22">
        <f t="shared" si="3"/>
        <v>25.07224495069412</v>
      </c>
    </row>
    <row r="60" spans="1:5">
      <c r="A60" s="18" t="s">
        <v>97</v>
      </c>
      <c r="B60" s="19" t="s">
        <v>98</v>
      </c>
      <c r="C60" s="2">
        <f>C61+C62+C63+C64+C65</f>
        <v>10062255</v>
      </c>
      <c r="D60" s="2">
        <f>D61+D62+D63+D64+D65</f>
        <v>15677069.9</v>
      </c>
      <c r="E60" s="17">
        <f t="shared" si="3"/>
        <v>155.80076136015236</v>
      </c>
    </row>
    <row r="61" spans="1:5" outlineLevel="1">
      <c r="A61" s="20" t="s">
        <v>99</v>
      </c>
      <c r="B61" s="21" t="s">
        <v>100</v>
      </c>
      <c r="C61" s="3">
        <v>339786.3</v>
      </c>
      <c r="D61" s="3">
        <v>393219.5</v>
      </c>
      <c r="E61" s="22">
        <f t="shared" si="3"/>
        <v>115.72553101758371</v>
      </c>
    </row>
    <row r="62" spans="1:5" outlineLevel="1">
      <c r="A62" s="20" t="s">
        <v>101</v>
      </c>
      <c r="B62" s="21" t="s">
        <v>102</v>
      </c>
      <c r="C62" s="3">
        <v>1456103.7</v>
      </c>
      <c r="D62" s="3">
        <v>1656593.5</v>
      </c>
      <c r="E62" s="22">
        <f t="shared" si="3"/>
        <v>113.76892318864378</v>
      </c>
    </row>
    <row r="63" spans="1:5" outlineLevel="1">
      <c r="A63" s="20" t="s">
        <v>103</v>
      </c>
      <c r="B63" s="21" t="s">
        <v>104</v>
      </c>
      <c r="C63" s="3">
        <v>5771086.7000000002</v>
      </c>
      <c r="D63" s="3">
        <v>11238614</v>
      </c>
      <c r="E63" s="22">
        <f t="shared" si="3"/>
        <v>194.73999584861548</v>
      </c>
    </row>
    <row r="64" spans="1:5" outlineLevel="1">
      <c r="A64" s="20" t="s">
        <v>105</v>
      </c>
      <c r="B64" s="21" t="s">
        <v>106</v>
      </c>
      <c r="C64" s="3">
        <v>2402486</v>
      </c>
      <c r="D64" s="3">
        <v>2288111</v>
      </c>
      <c r="E64" s="22">
        <f t="shared" si="3"/>
        <v>95.239306285239536</v>
      </c>
    </row>
    <row r="65" spans="1:5" outlineLevel="1">
      <c r="A65" s="20" t="s">
        <v>107</v>
      </c>
      <c r="B65" s="21" t="s">
        <v>108</v>
      </c>
      <c r="C65" s="3">
        <v>92792.3</v>
      </c>
      <c r="D65" s="3">
        <v>100531.9</v>
      </c>
      <c r="E65" s="22">
        <f t="shared" si="3"/>
        <v>108.34077827578365</v>
      </c>
    </row>
    <row r="66" spans="1:5">
      <c r="A66" s="18" t="s">
        <v>109</v>
      </c>
      <c r="B66" s="19" t="s">
        <v>110</v>
      </c>
      <c r="C66" s="2">
        <f>C67+C68+C69+C70</f>
        <v>309210</v>
      </c>
      <c r="D66" s="2">
        <f>D67+D68+D69+D70</f>
        <v>324216.3</v>
      </c>
      <c r="E66" s="17">
        <f t="shared" si="3"/>
        <v>104.85310953720773</v>
      </c>
    </row>
    <row r="67" spans="1:5" outlineLevel="1">
      <c r="A67" s="20" t="s">
        <v>111</v>
      </c>
      <c r="B67" s="21" t="s">
        <v>112</v>
      </c>
      <c r="C67" s="3">
        <v>41780.5</v>
      </c>
      <c r="D67" s="3">
        <v>47780.5</v>
      </c>
      <c r="E67" s="22">
        <f t="shared" si="3"/>
        <v>114.36076638623281</v>
      </c>
    </row>
    <row r="68" spans="1:5" outlineLevel="1">
      <c r="A68" s="20" t="s">
        <v>113</v>
      </c>
      <c r="B68" s="21" t="s">
        <v>114</v>
      </c>
      <c r="C68" s="3">
        <v>50565.2</v>
      </c>
      <c r="D68" s="3">
        <v>36747</v>
      </c>
      <c r="E68" s="22">
        <f t="shared" si="3"/>
        <v>72.672509947552868</v>
      </c>
    </row>
    <row r="69" spans="1:5" outlineLevel="1">
      <c r="A69" s="20" t="s">
        <v>115</v>
      </c>
      <c r="B69" s="21" t="s">
        <v>116</v>
      </c>
      <c r="C69" s="3">
        <v>195580</v>
      </c>
      <c r="D69" s="3">
        <v>218948</v>
      </c>
      <c r="E69" s="22">
        <f t="shared" si="3"/>
        <v>111.94805194805195</v>
      </c>
    </row>
    <row r="70" spans="1:5" ht="18" customHeight="1" outlineLevel="1">
      <c r="A70" s="20" t="s">
        <v>117</v>
      </c>
      <c r="B70" s="21" t="s">
        <v>118</v>
      </c>
      <c r="C70" s="3">
        <v>21284.3</v>
      </c>
      <c r="D70" s="3">
        <v>20740.8</v>
      </c>
      <c r="E70" s="22">
        <f t="shared" si="3"/>
        <v>97.446474631535921</v>
      </c>
    </row>
    <row r="71" spans="1:5">
      <c r="A71" s="18" t="s">
        <v>119</v>
      </c>
      <c r="B71" s="19" t="s">
        <v>120</v>
      </c>
      <c r="C71" s="2">
        <f>C72+C74+C73</f>
        <v>117162.90000000001</v>
      </c>
      <c r="D71" s="2">
        <f>D72+D74+D73</f>
        <v>124789.2</v>
      </c>
      <c r="E71" s="17">
        <f t="shared" si="3"/>
        <v>106.50914239917243</v>
      </c>
    </row>
    <row r="72" spans="1:5" outlineLevel="1">
      <c r="A72" s="20" t="s">
        <v>121</v>
      </c>
      <c r="B72" s="21" t="s">
        <v>122</v>
      </c>
      <c r="C72" s="3">
        <v>70826.100000000006</v>
      </c>
      <c r="D72" s="3">
        <v>74446.5</v>
      </c>
      <c r="E72" s="22">
        <f t="shared" si="3"/>
        <v>105.11167493339319</v>
      </c>
    </row>
    <row r="73" spans="1:5" outlineLevel="1">
      <c r="A73" s="20" t="s">
        <v>148</v>
      </c>
      <c r="B73" s="21" t="s">
        <v>147</v>
      </c>
      <c r="C73" s="3">
        <v>2000</v>
      </c>
      <c r="D73" s="3">
        <v>1720</v>
      </c>
      <c r="E73" s="22">
        <f t="shared" si="3"/>
        <v>86</v>
      </c>
    </row>
    <row r="74" spans="1:5" outlineLevel="1">
      <c r="A74" s="20" t="s">
        <v>123</v>
      </c>
      <c r="B74" s="21" t="s">
        <v>124</v>
      </c>
      <c r="C74" s="3">
        <v>44336.800000000003</v>
      </c>
      <c r="D74" s="3">
        <v>48622.7</v>
      </c>
      <c r="E74" s="22">
        <f t="shared" ref="E74:E80" si="4">D74*100/C74</f>
        <v>109.66668771765215</v>
      </c>
    </row>
    <row r="75" spans="1:5" ht="27.6">
      <c r="A75" s="18" t="s">
        <v>125</v>
      </c>
      <c r="B75" s="19" t="s">
        <v>126</v>
      </c>
      <c r="C75" s="2">
        <f>C76</f>
        <v>1542933</v>
      </c>
      <c r="D75" s="2">
        <f>D76</f>
        <v>1230938.3</v>
      </c>
      <c r="E75" s="17">
        <f t="shared" si="4"/>
        <v>79.779115489784715</v>
      </c>
    </row>
    <row r="76" spans="1:5" ht="27.6" outlineLevel="1">
      <c r="A76" s="20" t="s">
        <v>127</v>
      </c>
      <c r="B76" s="21" t="s">
        <v>128</v>
      </c>
      <c r="C76" s="3">
        <v>1542933</v>
      </c>
      <c r="D76" s="3">
        <v>1230938.3</v>
      </c>
      <c r="E76" s="22">
        <f t="shared" si="4"/>
        <v>79.779115489784715</v>
      </c>
    </row>
    <row r="77" spans="1:5" ht="31.2" customHeight="1">
      <c r="A77" s="18" t="s">
        <v>129</v>
      </c>
      <c r="B77" s="19" t="s">
        <v>130</v>
      </c>
      <c r="C77" s="2">
        <f>C78+C79+C80</f>
        <v>4620185.6000000006</v>
      </c>
      <c r="D77" s="2">
        <f>D78+D79+D80</f>
        <v>5198953.5999999996</v>
      </c>
      <c r="E77" s="17">
        <f t="shared" si="4"/>
        <v>112.52694264057268</v>
      </c>
    </row>
    <row r="78" spans="1:5" ht="41.4" outlineLevel="1">
      <c r="A78" s="20" t="s">
        <v>131</v>
      </c>
      <c r="B78" s="21" t="s">
        <v>132</v>
      </c>
      <c r="C78" s="3">
        <v>2686081</v>
      </c>
      <c r="D78" s="3">
        <v>2996182.8</v>
      </c>
      <c r="E78" s="22">
        <f t="shared" si="4"/>
        <v>111.54476726502291</v>
      </c>
    </row>
    <row r="79" spans="1:5" outlineLevel="1">
      <c r="A79" s="20" t="s">
        <v>133</v>
      </c>
      <c r="B79" s="21" t="s">
        <v>134</v>
      </c>
      <c r="C79" s="3">
        <v>1248367.7</v>
      </c>
      <c r="D79" s="3">
        <v>1639768.7</v>
      </c>
      <c r="E79" s="22">
        <f t="shared" si="4"/>
        <v>131.35302203028803</v>
      </c>
    </row>
    <row r="80" spans="1:5" ht="18" customHeight="1" outlineLevel="1">
      <c r="A80" s="23" t="s">
        <v>135</v>
      </c>
      <c r="B80" s="24" t="s">
        <v>136</v>
      </c>
      <c r="C80" s="4">
        <v>685736.9</v>
      </c>
      <c r="D80" s="4">
        <v>563002.1</v>
      </c>
      <c r="E80" s="25">
        <f t="shared" si="4"/>
        <v>82.101765268866231</v>
      </c>
    </row>
  </sheetData>
  <mergeCells count="6">
    <mergeCell ref="A1:E1"/>
    <mergeCell ref="D3:E3"/>
    <mergeCell ref="A4:A5"/>
    <mergeCell ref="B4:B5"/>
    <mergeCell ref="C4:D4"/>
    <mergeCell ref="E4:E5"/>
  </mergeCells>
  <phoneticPr fontId="0" type="noConversion"/>
  <pageMargins left="0.78740157480314965" right="0.39370078740157483" top="0.78740157480314965" bottom="0.78740157480314965" header="0.51181102362204722" footer="0.51181102362204722"/>
  <pageSetup paperSize="9" firstPageNumber="1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</vt:lpstr>
      <vt:lpstr>Бюджет!SIGN</vt:lpstr>
      <vt:lpstr>Бюджет!Заголовки_для_печати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yoa</cp:lastModifiedBy>
  <cp:lastPrinted>2018-02-01T07:30:59Z</cp:lastPrinted>
  <dcterms:created xsi:type="dcterms:W3CDTF">2002-03-11T10:22:12Z</dcterms:created>
  <dcterms:modified xsi:type="dcterms:W3CDTF">2019-12-26T07:00:09Z</dcterms:modified>
</cp:coreProperties>
</file>