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36" yWindow="252" windowWidth="15456" windowHeight="10320"/>
  </bookViews>
  <sheets>
    <sheet name="Бюджет" sheetId="3" r:id="rId1"/>
  </sheets>
  <definedNames>
    <definedName name="APPT" localSheetId="0">Бюджет!#REF!</definedName>
    <definedName name="FIO" localSheetId="0">Бюджет!#REF!</definedName>
    <definedName name="SIGN" localSheetId="0">Бюджет!$A$14:$H$14</definedName>
    <definedName name="_xlnm.Print_Titles" localSheetId="0">Бюджет!$4:$5</definedName>
  </definedNames>
  <calcPr calcId="125725" fullCalcOnLoad="1"/>
</workbook>
</file>

<file path=xl/calcChain.xml><?xml version="1.0" encoding="utf-8"?>
<calcChain xmlns="http://schemas.openxmlformats.org/spreadsheetml/2006/main">
  <c r="E71" i="3"/>
  <c r="D69"/>
  <c r="E69" s="1"/>
  <c r="C69"/>
  <c r="E32"/>
  <c r="D18"/>
  <c r="C18"/>
  <c r="E18" s="1"/>
  <c r="E13"/>
  <c r="D7"/>
  <c r="D15"/>
  <c r="D23"/>
  <c r="D6" s="1"/>
  <c r="E6" s="1"/>
  <c r="D31"/>
  <c r="D36"/>
  <c r="E36" s="1"/>
  <c r="D39"/>
  <c r="D47"/>
  <c r="E47" s="1"/>
  <c r="D50"/>
  <c r="D58"/>
  <c r="D64"/>
  <c r="D73"/>
  <c r="E73" s="1"/>
  <c r="D75"/>
  <c r="C39"/>
  <c r="C75"/>
  <c r="C73"/>
  <c r="C64"/>
  <c r="C58"/>
  <c r="C50"/>
  <c r="C47"/>
  <c r="C36"/>
  <c r="C31"/>
  <c r="C23"/>
  <c r="C15"/>
  <c r="E15" s="1"/>
  <c r="C7"/>
  <c r="C6" s="1"/>
  <c r="E31"/>
  <c r="E9"/>
  <c r="E10"/>
  <c r="E11"/>
  <c r="E12"/>
  <c r="E14"/>
  <c r="E16"/>
  <c r="E17"/>
  <c r="E19"/>
  <c r="E20"/>
  <c r="E21"/>
  <c r="E22"/>
  <c r="E24"/>
  <c r="E25"/>
  <c r="E26"/>
  <c r="E27"/>
  <c r="E28"/>
  <c r="E30"/>
  <c r="E33"/>
  <c r="E35"/>
  <c r="E37"/>
  <c r="E38"/>
  <c r="E39"/>
  <c r="E40"/>
  <c r="E41"/>
  <c r="E43"/>
  <c r="E44"/>
  <c r="E45"/>
  <c r="E46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70"/>
  <c r="E72"/>
  <c r="E74"/>
  <c r="E75"/>
  <c r="E76"/>
  <c r="E77"/>
  <c r="E78"/>
  <c r="E8"/>
  <c r="E7"/>
  <c r="E23" l="1"/>
</calcChain>
</file>

<file path=xl/sharedStrings.xml><?xml version="1.0" encoding="utf-8"?>
<sst xmlns="http://schemas.openxmlformats.org/spreadsheetml/2006/main" count="153" uniqueCount="153">
  <si>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</si>
  <si>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</si>
  <si>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</si>
  <si>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</si>
  <si>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</si>
  <si>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</si>
  <si>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</si>
  <si>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</si>
  <si>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</si>
  <si>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</si>
  <si>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Обеспечение проведения выборов и референдумов</t>
  </si>
  <si>
    <t>0107</t>
  </si>
  <si>
    <t>Международные отношения и международное сотрудничество</t>
  </si>
  <si>
    <t>0108</t>
  </si>
  <si>
    <t>Другие общегосударственные вопросы</t>
  </si>
  <si>
    <t>0113</t>
  </si>
  <si>
    <t>Национальная оборона</t>
  </si>
  <si>
    <t>0200</t>
  </si>
  <si>
    <t>Мобилизационная и вневойсковая подготовка</t>
  </si>
  <si>
    <t>0203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</si>
  <si>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</si>
  <si>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</si>
  <si>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</si>
  <si>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</si>
  <si>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Органы юстиции</t>
  </si>
  <si>
    <t>0304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</si>
  <si>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</si>
  <si>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</si>
  <si>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Обеспечение пожарной безопасности</t>
  </si>
  <si>
    <t>0310</t>
  </si>
  <si>
    <t>Другие вопросы в области национальной безопасности и правоохранительной деятельности</t>
  </si>
  <si>
    <t>0314</t>
  </si>
  <si>
    <t>Национальная экономика</t>
  </si>
  <si>
    <t>0400</t>
  </si>
  <si>
    <t>Общеэкономические вопросы</t>
  </si>
  <si>
    <t>0401</t>
  </si>
  <si>
    <t>Сельское хозяйство и рыболовство</t>
  </si>
  <si>
    <t>0405</t>
  </si>
  <si>
    <t>Лесное хозяйство</t>
  </si>
  <si>
    <t>0407</t>
  </si>
  <si>
    <t>Транспорт</t>
  </si>
  <si>
    <t>0408</t>
  </si>
  <si>
    <t>Дорожное хозяйство (дорожные фонды)</t>
  </si>
  <si>
    <t>0409</t>
  </si>
  <si>
    <t>Прикладные научные исследования в области национальной экономики</t>
  </si>
  <si>
    <t>0411</t>
  </si>
  <si>
    <t>Другие вопросы в области национальной экономики</t>
  </si>
  <si>
    <t>0412</t>
  </si>
  <si>
    <t>Жилищно-коммунальное хозяйство</t>
  </si>
  <si>
    <t>0500</t>
  </si>
  <si>
    <t>Жилищное хозяйство</t>
  </si>
  <si>
    <t>0501</t>
  </si>
  <si>
    <t>Коммунальное хозяйство</t>
  </si>
  <si>
    <t>0502</t>
  </si>
  <si>
    <t>Другие вопросы в области жилищно-коммунального хозяйства</t>
  </si>
  <si>
    <t>0505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</si>
  <si>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</si>
  <si>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</si>
  <si>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</si>
  <si>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</si>
  <si>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Другие вопросы в области охраны окружающей среды</t>
  </si>
  <si>
    <t>0605</t>
  </si>
  <si>
    <t>Образование</t>
  </si>
  <si>
    <t>0700</t>
  </si>
  <si>
    <t>Дошкольное образование</t>
  </si>
  <si>
    <t>0701</t>
  </si>
  <si>
    <t>Общее образование</t>
  </si>
  <si>
    <t>0702</t>
  </si>
  <si>
    <t>Среднее профессиональное образование</t>
  </si>
  <si>
    <t>0704</t>
  </si>
  <si>
    <t>Профессиональная подготовка, переподготовка и повышение квалификации</t>
  </si>
  <si>
    <t>0705</t>
  </si>
  <si>
    <t>0707</t>
  </si>
  <si>
    <t>Другие вопросы в области образования</t>
  </si>
  <si>
    <t>0709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</si>
  <si>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</si>
  <si>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</si>
  <si>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</si>
  <si>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</si>
  <si>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</si>
  <si>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</si>
  <si>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Здравоохранение</t>
  </si>
  <si>
    <t>0900</t>
  </si>
  <si>
    <t>Стационарная медицинская помощь</t>
  </si>
  <si>
    <t>0901</t>
  </si>
  <si>
    <t>Амбулаторная помощь</t>
  </si>
  <si>
    <t>0902</t>
  </si>
  <si>
    <t>Медицинская помощь в дневных стационарах всех типов</t>
  </si>
  <si>
    <t>0903</t>
  </si>
  <si>
    <t>Скорая медицинская помощь</t>
  </si>
  <si>
    <t>0904</t>
  </si>
  <si>
    <t>Заготовка, переработка, хранение и обеспечение безопасности донорской крови и её компонентов</t>
  </si>
  <si>
    <t>0906</t>
  </si>
  <si>
    <t>Санитарно-эпидемиологическое благополучие</t>
  </si>
  <si>
    <t>0907</t>
  </si>
  <si>
    <t>Другие вопросы в области здравоохранения</t>
  </si>
  <si>
    <t>0909</t>
  </si>
  <si>
    <t>Социальная политика</t>
  </si>
  <si>
    <t>1000</t>
  </si>
  <si>
    <t>Пенсионное обеспечение</t>
  </si>
  <si>
    <t>1001</t>
  </si>
  <si>
    <t>Социальное обслуживание населения</t>
  </si>
  <si>
    <t>1002</t>
  </si>
  <si>
    <t>Социальное обеспечение населения</t>
  </si>
  <si>
    <t>1003</t>
  </si>
  <si>
    <t>Охрана семьи и детства</t>
  </si>
  <si>
    <t>1004</t>
  </si>
  <si>
    <t>Другие вопросы в области социальной политики</t>
  </si>
  <si>
    <t>1006</t>
  </si>
  <si>
    <t>Физическая культура и спорт</t>
  </si>
  <si>
    <t>1100</t>
  </si>
  <si>
    <t>Физическая культура</t>
  </si>
  <si>
    <t>1101</t>
  </si>
  <si>
    <t>Массовый спорт</t>
  </si>
  <si>
    <t>1102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</si>
  <si>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</si>
  <si>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</si>
  <si>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</si>
  <si>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</si>
  <si>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Средства массовой информации</t>
  </si>
  <si>
    <t>1200</t>
  </si>
  <si>
    <t>Телевидение и радиовещание</t>
  </si>
  <si>
    <t>1201</t>
  </si>
  <si>
    <t>Другие вопросы в области средств массовой информации</t>
  </si>
  <si>
    <t>1204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</si>
  <si>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</si>
  <si>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</si>
  <si>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</si>
  <si>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</si>
  <si>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Межбюджетные трансферты общего характера бюджетам бюджетной системы Российской Федерации</t>
  </si>
  <si>
    <t>1400</t>
  </si>
  <si>
    <t>Дотации на выравнивание бюджетной обеспеченности субъектов Российской Федерации и муниципальных образований</t>
  </si>
  <si>
    <t>1401</t>
  </si>
  <si>
    <t>Иные дотации</t>
  </si>
  <si>
    <t>1402</t>
  </si>
  <si>
    <t>Прочие межбюджетные трансферты общего характера</t>
  </si>
  <si>
    <t>1403</t>
  </si>
  <si>
    <t>ВСЕГО:</t>
  </si>
  <si>
    <t>(тыс. рублей)</t>
  </si>
  <si>
    <t>Наименование показателей</t>
  </si>
  <si>
    <t>РзПр</t>
  </si>
  <si>
    <t>Кассовое исполнение</t>
  </si>
  <si>
    <t>2016 год</t>
  </si>
  <si>
    <t>темп роста, в %</t>
  </si>
  <si>
    <t>2017 год</t>
  </si>
  <si>
    <t>0703</t>
  </si>
  <si>
    <t>Дополнительное образование детей</t>
  </si>
  <si>
    <t xml:space="preserve">Молодежная политика </t>
  </si>
  <si>
    <t xml:space="preserve">Исполнение расходов областного бюджета в разрезе разделов, подразделов классификации расходов бюджетов за 1-е полугодие 2016 - 2017 годов </t>
  </si>
  <si>
    <t>1202</t>
  </si>
  <si>
    <t>Периодическая печать и издательства</t>
  </si>
  <si>
    <t>0503</t>
  </si>
  <si>
    <t>Благоустройство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</si>
</sst>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6">
    <font>
      <sz val="10"/>
      <name val="Arial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 CYR"/>
      <family val="1"/>
      <charset val="204"/>
    </font>
    <font>
      <b/>
      <sz val="13"/>
      <name val="Times New Roman CYR"/>
      <family val="1"/>
      <charset val="204"/>
    </font>
    <font>
      <sz val="10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3"/>
      </bottom>
      <diagonal/>
    </border>
    <border>
      <left style="thin">
        <color indexed="64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1" fillId="0" borderId="2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2" fillId="0" borderId="3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top" wrapText="1"/>
    </xf>
    <xf numFmtId="0" fontId="2" fillId="0" borderId="0" xfId="0" applyFont="1" applyFill="1"/>
    <xf numFmtId="164" fontId="4" fillId="0" borderId="0" xfId="0" applyNumberFormat="1" applyFont="1" applyFill="1" applyAlignment="1">
      <alignment horizontal="center" vertical="center" wrapText="1"/>
    </xf>
    <xf numFmtId="165" fontId="4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164" fontId="3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wrapText="1"/>
    </xf>
    <xf numFmtId="164" fontId="5" fillId="0" borderId="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9" fontId="1" fillId="0" borderId="10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165" fontId="1" fillId="0" borderId="11" xfId="0" applyNumberFormat="1" applyFont="1" applyFill="1" applyBorder="1" applyAlignment="1">
      <alignment vertical="center"/>
    </xf>
    <xf numFmtId="49" fontId="1" fillId="0" borderId="12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vertical="center"/>
    </xf>
    <xf numFmtId="49" fontId="2" fillId="0" borderId="1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165" fontId="2" fillId="0" borderId="14" xfId="0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right"/>
    </xf>
    <xf numFmtId="0" fontId="5" fillId="0" borderId="4" xfId="0" applyFont="1" applyFill="1" applyBorder="1" applyAlignment="1">
      <alignment horizontal="right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165" fontId="5" fillId="0" borderId="5" xfId="0" applyNumberFormat="1" applyFont="1" applyFill="1" applyBorder="1" applyAlignment="1">
      <alignment horizontal="center" vertical="center" wrapText="1"/>
    </xf>
    <xf numFmtId="165" fontId="5" fillId="0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78"/>
  <sheetViews>
    <sheetView showGridLines="0" tabSelected="1" zoomScaleNormal="100" workbookViewId="0">
      <selection activeCell="D79" sqref="D79"/>
    </sheetView>
  </sheetViews>
  <sheetFormatPr defaultColWidth="9.109375" defaultRowHeight="13.8" outlineLevelRow="1"/>
  <cols>
    <col min="1" max="1" width="53.6640625" style="7" customWidth="1"/>
    <col min="2" max="2" width="6.33203125" style="7" customWidth="1"/>
    <col min="3" max="4" width="12.6640625" style="7" customWidth="1"/>
    <col min="5" max="5" width="6.88671875" style="7" customWidth="1"/>
    <col min="6" max="6" width="9.109375" style="7" customWidth="1"/>
    <col min="7" max="7" width="13.109375" style="7" bestFit="1" customWidth="1"/>
    <col min="8" max="16384" width="9.109375" style="7"/>
  </cols>
  <sheetData>
    <row r="1" spans="1:8" ht="40.200000000000003" customHeight="1">
      <c r="A1" s="26" t="s">
        <v>148</v>
      </c>
      <c r="B1" s="26"/>
      <c r="C1" s="26"/>
      <c r="D1" s="26"/>
      <c r="E1" s="26"/>
      <c r="F1" s="6"/>
      <c r="G1" s="6"/>
    </row>
    <row r="2" spans="1:8" ht="16.8">
      <c r="A2" s="5"/>
      <c r="B2" s="5"/>
      <c r="C2" s="8"/>
      <c r="D2" s="8"/>
      <c r="E2" s="9"/>
      <c r="F2" s="6"/>
      <c r="G2" s="6"/>
    </row>
    <row r="3" spans="1:8">
      <c r="A3" s="10"/>
      <c r="B3" s="10"/>
      <c r="C3" s="11"/>
      <c r="D3" s="27" t="s">
        <v>138</v>
      </c>
      <c r="E3" s="28"/>
      <c r="F3" s="12"/>
      <c r="G3" s="12"/>
      <c r="H3" s="12"/>
    </row>
    <row r="4" spans="1:8">
      <c r="A4" s="29" t="s">
        <v>139</v>
      </c>
      <c r="B4" s="29" t="s">
        <v>140</v>
      </c>
      <c r="C4" s="31" t="s">
        <v>141</v>
      </c>
      <c r="D4" s="32"/>
      <c r="E4" s="33" t="s">
        <v>143</v>
      </c>
      <c r="F4" s="12"/>
      <c r="G4" s="12"/>
      <c r="H4" s="12"/>
    </row>
    <row r="5" spans="1:8" s="14" customFormat="1" ht="27" customHeight="1">
      <c r="A5" s="30"/>
      <c r="B5" s="30"/>
      <c r="C5" s="13" t="s">
        <v>142</v>
      </c>
      <c r="D5" s="13" t="s">
        <v>144</v>
      </c>
      <c r="E5" s="34"/>
    </row>
    <row r="6" spans="1:8" ht="18.600000000000001" customHeight="1">
      <c r="A6" s="15" t="s">
        <v>137</v>
      </c>
      <c r="B6" s="16"/>
      <c r="C6" s="1">
        <f>C7+C15+C18+C23+C31+C36+C39+C47+C50+C58+C64+C69+C73+C75</f>
        <v>25086370.399999999</v>
      </c>
      <c r="D6" s="1">
        <f>D7+D15+D18+D23+D31+D36+D39+D47+D50+D58+D64+D69+D73+D75</f>
        <v>26828101.200000003</v>
      </c>
      <c r="E6" s="17">
        <f t="shared" ref="E6:E13" si="0">D6*100/C6</f>
        <v>106.94293663143874</v>
      </c>
    </row>
    <row r="7" spans="1:8" ht="16.2" customHeight="1">
      <c r="A7" s="18" t="s">
        <v>0</v>
      </c>
      <c r="B7" s="19" t="s">
        <v>1</v>
      </c>
      <c r="C7" s="2">
        <f>C8+C9+C10+C11+C12+C13+C14</f>
        <v>963053.5</v>
      </c>
      <c r="D7" s="2">
        <f>D8+D9+D10+D11+D12+D13+D14</f>
        <v>1081031.8999999999</v>
      </c>
      <c r="E7" s="17">
        <f t="shared" si="0"/>
        <v>112.25045129891537</v>
      </c>
    </row>
    <row r="8" spans="1:8" ht="46.8" customHeight="1" outlineLevel="1">
      <c r="A8" s="20" t="s">
        <v>2</v>
      </c>
      <c r="B8" s="21" t="s">
        <v>3</v>
      </c>
      <c r="C8" s="3">
        <v>100689.2</v>
      </c>
      <c r="D8" s="3">
        <v>104971.8</v>
      </c>
      <c r="E8" s="22">
        <f t="shared" si="0"/>
        <v>104.25328635047255</v>
      </c>
    </row>
    <row r="9" spans="1:8" ht="45.6" customHeight="1" outlineLevel="1">
      <c r="A9" s="20" t="s">
        <v>4</v>
      </c>
      <c r="B9" s="21" t="s">
        <v>5</v>
      </c>
      <c r="C9" s="3">
        <v>279367.7</v>
      </c>
      <c r="D9" s="3">
        <v>294042.5</v>
      </c>
      <c r="E9" s="22">
        <f t="shared" si="0"/>
        <v>105.25286208820847</v>
      </c>
    </row>
    <row r="10" spans="1:8" ht="15.6" customHeight="1" outlineLevel="1">
      <c r="A10" s="20" t="s">
        <v>6</v>
      </c>
      <c r="B10" s="21" t="s">
        <v>7</v>
      </c>
      <c r="C10" s="3">
        <v>79553.5</v>
      </c>
      <c r="D10" s="3">
        <v>92411.4</v>
      </c>
      <c r="E10" s="22">
        <f t="shared" si="0"/>
        <v>116.16258241309308</v>
      </c>
    </row>
    <row r="11" spans="1:8" ht="41.4" outlineLevel="1">
      <c r="A11" s="20" t="s">
        <v>8</v>
      </c>
      <c r="B11" s="21" t="s">
        <v>9</v>
      </c>
      <c r="C11" s="3">
        <v>60533.4</v>
      </c>
      <c r="D11" s="3">
        <v>66063.3</v>
      </c>
      <c r="E11" s="22">
        <f t="shared" si="0"/>
        <v>109.13528729593909</v>
      </c>
    </row>
    <row r="12" spans="1:8" ht="16.2" customHeight="1" outlineLevel="1">
      <c r="A12" s="20" t="s">
        <v>10</v>
      </c>
      <c r="B12" s="21" t="s">
        <v>11</v>
      </c>
      <c r="C12" s="3">
        <v>11150</v>
      </c>
      <c r="D12" s="3">
        <v>12728.7</v>
      </c>
      <c r="E12" s="22">
        <f t="shared" si="0"/>
        <v>114.15874439461884</v>
      </c>
    </row>
    <row r="13" spans="1:8" ht="27.6" outlineLevel="1">
      <c r="A13" s="20" t="s">
        <v>12</v>
      </c>
      <c r="B13" s="21" t="s">
        <v>13</v>
      </c>
      <c r="C13" s="3">
        <v>2451.5</v>
      </c>
      <c r="D13" s="3">
        <v>2619.9</v>
      </c>
      <c r="E13" s="22">
        <f t="shared" si="0"/>
        <v>106.86926371609219</v>
      </c>
    </row>
    <row r="14" spans="1:8" outlineLevel="1">
      <c r="A14" s="20" t="s">
        <v>14</v>
      </c>
      <c r="B14" s="21" t="s">
        <v>15</v>
      </c>
      <c r="C14" s="3">
        <v>429308.2</v>
      </c>
      <c r="D14" s="3">
        <v>508194.3</v>
      </c>
      <c r="E14" s="22">
        <f t="shared" ref="E14:E25" si="1">D14*100/C14</f>
        <v>118.3751673040487</v>
      </c>
    </row>
    <row r="15" spans="1:8">
      <c r="A15" s="18" t="s">
        <v>16</v>
      </c>
      <c r="B15" s="19" t="s">
        <v>17</v>
      </c>
      <c r="C15" s="2">
        <f>C16+C17</f>
        <v>20460.3</v>
      </c>
      <c r="D15" s="2">
        <f>D16+D17</f>
        <v>23965</v>
      </c>
      <c r="E15" s="17">
        <f t="shared" si="1"/>
        <v>117.12926985430322</v>
      </c>
    </row>
    <row r="16" spans="1:8" outlineLevel="1">
      <c r="A16" s="20" t="s">
        <v>18</v>
      </c>
      <c r="B16" s="21" t="s">
        <v>19</v>
      </c>
      <c r="C16" s="3">
        <v>8209</v>
      </c>
      <c r="D16" s="3">
        <v>7570</v>
      </c>
      <c r="E16" s="22">
        <f t="shared" si="1"/>
        <v>92.215860640760141</v>
      </c>
    </row>
    <row r="17" spans="1:5" outlineLevel="1">
      <c r="A17" s="20" t="s">
        <v>20</v>
      </c>
      <c r="B17" s="21" t="s">
        <v>21</v>
      </c>
      <c r="C17" s="3">
        <v>12251.3</v>
      </c>
      <c r="D17" s="3">
        <v>16395</v>
      </c>
      <c r="E17" s="22">
        <f t="shared" si="1"/>
        <v>133.82253311893433</v>
      </c>
    </row>
    <row r="18" spans="1:5" ht="27.6">
      <c r="A18" s="18" t="s">
        <v>22</v>
      </c>
      <c r="B18" s="19" t="s">
        <v>23</v>
      </c>
      <c r="C18" s="2">
        <f>C19+C20+C21+C22</f>
        <v>275411.20000000001</v>
      </c>
      <c r="D18" s="2">
        <f>D19+D20+D21+D22</f>
        <v>272228.09999999998</v>
      </c>
      <c r="E18" s="17">
        <f t="shared" si="1"/>
        <v>98.844237271396352</v>
      </c>
    </row>
    <row r="19" spans="1:5" outlineLevel="1">
      <c r="A19" s="20" t="s">
        <v>24</v>
      </c>
      <c r="B19" s="21" t="s">
        <v>25</v>
      </c>
      <c r="C19" s="3">
        <v>40473.5</v>
      </c>
      <c r="D19" s="3">
        <v>42916.1</v>
      </c>
      <c r="E19" s="22">
        <f t="shared" si="1"/>
        <v>106.03505997751616</v>
      </c>
    </row>
    <row r="20" spans="1:5" ht="33.6" customHeight="1" outlineLevel="1">
      <c r="A20" s="20" t="s">
        <v>26</v>
      </c>
      <c r="B20" s="21" t="s">
        <v>27</v>
      </c>
      <c r="C20" s="3">
        <v>29856.6</v>
      </c>
      <c r="D20" s="3">
        <v>26151.8</v>
      </c>
      <c r="E20" s="22">
        <f t="shared" si="1"/>
        <v>87.59135333561089</v>
      </c>
    </row>
    <row r="21" spans="1:5" outlineLevel="1">
      <c r="A21" s="20" t="s">
        <v>28</v>
      </c>
      <c r="B21" s="21" t="s">
        <v>29</v>
      </c>
      <c r="C21" s="3">
        <v>176406.3</v>
      </c>
      <c r="D21" s="3">
        <v>175955.9</v>
      </c>
      <c r="E21" s="22">
        <f t="shared" si="1"/>
        <v>99.744680320374059</v>
      </c>
    </row>
    <row r="22" spans="1:5" ht="27.6" outlineLevel="1">
      <c r="A22" s="20" t="s">
        <v>30</v>
      </c>
      <c r="B22" s="21" t="s">
        <v>31</v>
      </c>
      <c r="C22" s="3">
        <v>28674.799999999999</v>
      </c>
      <c r="D22" s="3">
        <v>27204.3</v>
      </c>
      <c r="E22" s="22">
        <f t="shared" si="1"/>
        <v>94.871803813801662</v>
      </c>
    </row>
    <row r="23" spans="1:5">
      <c r="A23" s="18" t="s">
        <v>32</v>
      </c>
      <c r="B23" s="19" t="s">
        <v>33</v>
      </c>
      <c r="C23" s="2">
        <f>C24+C25+C26+C27+C28+C29+C30</f>
        <v>2361053.5</v>
      </c>
      <c r="D23" s="2">
        <f>D24+D25+D26+D27+D28+D29+D30</f>
        <v>2565856.9</v>
      </c>
      <c r="E23" s="17">
        <f t="shared" si="1"/>
        <v>108.67423800434848</v>
      </c>
    </row>
    <row r="24" spans="1:5" ht="16.8" customHeight="1" outlineLevel="1">
      <c r="A24" s="20" t="s">
        <v>34</v>
      </c>
      <c r="B24" s="21" t="s">
        <v>35</v>
      </c>
      <c r="C24" s="3">
        <v>59105</v>
      </c>
      <c r="D24" s="3">
        <v>53487.5</v>
      </c>
      <c r="E24" s="22">
        <f t="shared" si="1"/>
        <v>90.495727941798492</v>
      </c>
    </row>
    <row r="25" spans="1:5" ht="16.8" customHeight="1" outlineLevel="1">
      <c r="A25" s="20" t="s">
        <v>36</v>
      </c>
      <c r="B25" s="21" t="s">
        <v>37</v>
      </c>
      <c r="C25" s="3">
        <v>964996.8</v>
      </c>
      <c r="D25" s="3">
        <v>945089.6</v>
      </c>
      <c r="E25" s="22">
        <f t="shared" si="1"/>
        <v>97.937070879406022</v>
      </c>
    </row>
    <row r="26" spans="1:5" outlineLevel="1">
      <c r="A26" s="20" t="s">
        <v>38</v>
      </c>
      <c r="B26" s="21" t="s">
        <v>39</v>
      </c>
      <c r="C26" s="3">
        <v>166895.5</v>
      </c>
      <c r="D26" s="3">
        <v>322077</v>
      </c>
      <c r="E26" s="22">
        <f t="shared" ref="E26:E33" si="2">D26*100/C26</f>
        <v>192.98123676192589</v>
      </c>
    </row>
    <row r="27" spans="1:5" ht="15.6" customHeight="1" outlineLevel="1">
      <c r="A27" s="20" t="s">
        <v>40</v>
      </c>
      <c r="B27" s="21" t="s">
        <v>41</v>
      </c>
      <c r="C27" s="3">
        <v>15505.5</v>
      </c>
      <c r="D27" s="3">
        <v>20379.8</v>
      </c>
      <c r="E27" s="22">
        <f t="shared" si="2"/>
        <v>131.43594208506659</v>
      </c>
    </row>
    <row r="28" spans="1:5" ht="16.8" customHeight="1" outlineLevel="1">
      <c r="A28" s="20" t="s">
        <v>42</v>
      </c>
      <c r="B28" s="21" t="s">
        <v>43</v>
      </c>
      <c r="C28" s="3">
        <v>951704.3</v>
      </c>
      <c r="D28" s="3">
        <v>937077.1</v>
      </c>
      <c r="E28" s="22">
        <f t="shared" si="2"/>
        <v>98.463052021515509</v>
      </c>
    </row>
    <row r="29" spans="1:5" ht="27.6" outlineLevel="1">
      <c r="A29" s="20" t="s">
        <v>44</v>
      </c>
      <c r="B29" s="21" t="s">
        <v>45</v>
      </c>
      <c r="C29" s="3">
        <v>595</v>
      </c>
      <c r="D29" s="3"/>
      <c r="E29" s="22"/>
    </row>
    <row r="30" spans="1:5" ht="15.6" customHeight="1" outlineLevel="1">
      <c r="A30" s="20" t="s">
        <v>46</v>
      </c>
      <c r="B30" s="21" t="s">
        <v>47</v>
      </c>
      <c r="C30" s="3">
        <v>202251.4</v>
      </c>
      <c r="D30" s="3">
        <v>287745.90000000002</v>
      </c>
      <c r="E30" s="22">
        <f t="shared" si="2"/>
        <v>142.27140084073585</v>
      </c>
    </row>
    <row r="31" spans="1:5">
      <c r="A31" s="18" t="s">
        <v>48</v>
      </c>
      <c r="B31" s="19" t="s">
        <v>49</v>
      </c>
      <c r="C31" s="2">
        <f>SUM(C32:C35)</f>
        <v>501419.4</v>
      </c>
      <c r="D31" s="2">
        <f>SUM(D32:D35)</f>
        <v>819498.29999999993</v>
      </c>
      <c r="E31" s="17">
        <f t="shared" si="2"/>
        <v>163.43569873842137</v>
      </c>
    </row>
    <row r="32" spans="1:5" ht="16.2" customHeight="1" outlineLevel="1">
      <c r="A32" s="20" t="s">
        <v>50</v>
      </c>
      <c r="B32" s="21" t="s">
        <v>51</v>
      </c>
      <c r="C32" s="3">
        <v>196167.2</v>
      </c>
      <c r="D32" s="3">
        <v>257560.3</v>
      </c>
      <c r="E32" s="22">
        <f t="shared" si="2"/>
        <v>131.29631253338988</v>
      </c>
    </row>
    <row r="33" spans="1:5" ht="16.2" customHeight="1" outlineLevel="1">
      <c r="A33" s="20" t="s">
        <v>52</v>
      </c>
      <c r="B33" s="21" t="s">
        <v>53</v>
      </c>
      <c r="C33" s="3">
        <v>262249.5</v>
      </c>
      <c r="D33" s="3">
        <v>258217.4</v>
      </c>
      <c r="E33" s="22">
        <f t="shared" si="2"/>
        <v>98.46249468540455</v>
      </c>
    </row>
    <row r="34" spans="1:5" ht="16.2" customHeight="1" outlineLevel="1">
      <c r="A34" s="20" t="s">
        <v>152</v>
      </c>
      <c r="B34" s="21" t="s">
        <v>151</v>
      </c>
      <c r="C34" s="3"/>
      <c r="D34" s="3">
        <v>257201.9</v>
      </c>
      <c r="E34" s="22"/>
    </row>
    <row r="35" spans="1:5" ht="27.6" outlineLevel="1">
      <c r="A35" s="20" t="s">
        <v>54</v>
      </c>
      <c r="B35" s="21" t="s">
        <v>55</v>
      </c>
      <c r="C35" s="3">
        <v>43002.7</v>
      </c>
      <c r="D35" s="3">
        <v>46518.7</v>
      </c>
      <c r="E35" s="22">
        <f t="shared" ref="E35:E71" si="3">D35*100/C35</f>
        <v>108.17623079481056</v>
      </c>
    </row>
    <row r="36" spans="1:5">
      <c r="A36" s="18" t="s">
        <v>56</v>
      </c>
      <c r="B36" s="19" t="s">
        <v>57</v>
      </c>
      <c r="C36" s="2">
        <f>C37+C38</f>
        <v>62932.1</v>
      </c>
      <c r="D36" s="2">
        <f>D37+D38</f>
        <v>57374.1</v>
      </c>
      <c r="E36" s="17">
        <f t="shared" si="3"/>
        <v>91.168259123722237</v>
      </c>
    </row>
    <row r="37" spans="1:5" ht="27.6" outlineLevel="1">
      <c r="A37" s="20" t="s">
        <v>58</v>
      </c>
      <c r="B37" s="21" t="s">
        <v>59</v>
      </c>
      <c r="C37" s="3">
        <v>46225.2</v>
      </c>
      <c r="D37" s="3">
        <v>28045</v>
      </c>
      <c r="E37" s="22">
        <f t="shared" si="3"/>
        <v>60.670370274222719</v>
      </c>
    </row>
    <row r="38" spans="1:5" outlineLevel="1">
      <c r="A38" s="20" t="s">
        <v>60</v>
      </c>
      <c r="B38" s="21" t="s">
        <v>61</v>
      </c>
      <c r="C38" s="3">
        <v>16706.900000000001</v>
      </c>
      <c r="D38" s="3">
        <v>29329.1</v>
      </c>
      <c r="E38" s="22">
        <f t="shared" si="3"/>
        <v>175.55082031974811</v>
      </c>
    </row>
    <row r="39" spans="1:5" ht="16.8" customHeight="1">
      <c r="A39" s="18" t="s">
        <v>62</v>
      </c>
      <c r="B39" s="19" t="s">
        <v>63</v>
      </c>
      <c r="C39" s="2">
        <f>C40+C41+C43+C44+C45+C46+C42</f>
        <v>7950984.1000000015</v>
      </c>
      <c r="D39" s="2">
        <f>D40+D41+D43+D44+D45+D46+D42</f>
        <v>8585797.6999999993</v>
      </c>
      <c r="E39" s="17">
        <f t="shared" si="3"/>
        <v>107.98408840988623</v>
      </c>
    </row>
    <row r="40" spans="1:5" ht="16.2" customHeight="1" outlineLevel="1">
      <c r="A40" s="20" t="s">
        <v>64</v>
      </c>
      <c r="B40" s="21" t="s">
        <v>65</v>
      </c>
      <c r="C40" s="3">
        <v>2114595.4</v>
      </c>
      <c r="D40" s="3">
        <v>2068356.9</v>
      </c>
      <c r="E40" s="22">
        <f t="shared" si="3"/>
        <v>97.813364201965072</v>
      </c>
    </row>
    <row r="41" spans="1:5" ht="15.6" customHeight="1" outlineLevel="1">
      <c r="A41" s="20" t="s">
        <v>66</v>
      </c>
      <c r="B41" s="21" t="s">
        <v>67</v>
      </c>
      <c r="C41" s="3">
        <v>4509731.4000000004</v>
      </c>
      <c r="D41" s="3">
        <v>4914719.5999999996</v>
      </c>
      <c r="E41" s="22">
        <f t="shared" si="3"/>
        <v>108.9803175417498</v>
      </c>
    </row>
    <row r="42" spans="1:5" ht="15.6" customHeight="1" outlineLevel="1">
      <c r="A42" s="20" t="s">
        <v>146</v>
      </c>
      <c r="B42" s="21" t="s">
        <v>145</v>
      </c>
      <c r="C42" s="3"/>
      <c r="D42" s="3">
        <v>306257.5</v>
      </c>
      <c r="E42" s="22"/>
    </row>
    <row r="43" spans="1:5" ht="15.6" customHeight="1" outlineLevel="1">
      <c r="A43" s="20" t="s">
        <v>68</v>
      </c>
      <c r="B43" s="21" t="s">
        <v>69</v>
      </c>
      <c r="C43" s="3">
        <v>840460.9</v>
      </c>
      <c r="D43" s="3">
        <v>856454.9</v>
      </c>
      <c r="E43" s="22">
        <f t="shared" si="3"/>
        <v>101.90300345917341</v>
      </c>
    </row>
    <row r="44" spans="1:5" ht="27.6" outlineLevel="1">
      <c r="A44" s="20" t="s">
        <v>70</v>
      </c>
      <c r="B44" s="21" t="s">
        <v>71</v>
      </c>
      <c r="C44" s="3">
        <v>55297.7</v>
      </c>
      <c r="D44" s="3">
        <v>61215.3</v>
      </c>
      <c r="E44" s="22">
        <f t="shared" si="3"/>
        <v>110.70134924237355</v>
      </c>
    </row>
    <row r="45" spans="1:5" ht="15.6" customHeight="1" outlineLevel="1">
      <c r="A45" s="20" t="s">
        <v>147</v>
      </c>
      <c r="B45" s="21" t="s">
        <v>72</v>
      </c>
      <c r="C45" s="3">
        <v>197391.8</v>
      </c>
      <c r="D45" s="3">
        <v>158411.20000000001</v>
      </c>
      <c r="E45" s="22">
        <f t="shared" si="3"/>
        <v>80.252168529797103</v>
      </c>
    </row>
    <row r="46" spans="1:5" ht="16.2" customHeight="1" outlineLevel="1">
      <c r="A46" s="20" t="s">
        <v>73</v>
      </c>
      <c r="B46" s="21" t="s">
        <v>74</v>
      </c>
      <c r="C46" s="3">
        <v>233506.9</v>
      </c>
      <c r="D46" s="3">
        <v>220382.3</v>
      </c>
      <c r="E46" s="22">
        <f t="shared" si="3"/>
        <v>94.379352387445508</v>
      </c>
    </row>
    <row r="47" spans="1:5" ht="17.399999999999999" customHeight="1">
      <c r="A47" s="18" t="s">
        <v>75</v>
      </c>
      <c r="B47" s="19" t="s">
        <v>76</v>
      </c>
      <c r="C47" s="2">
        <f>C48+C49</f>
        <v>339346</v>
      </c>
      <c r="D47" s="2">
        <f>D48+D49</f>
        <v>516939.8</v>
      </c>
      <c r="E47" s="17">
        <f t="shared" si="3"/>
        <v>152.33413683968575</v>
      </c>
    </row>
    <row r="48" spans="1:5" ht="15.6" customHeight="1" outlineLevel="1">
      <c r="A48" s="20" t="s">
        <v>77</v>
      </c>
      <c r="B48" s="21" t="s">
        <v>78</v>
      </c>
      <c r="C48" s="3">
        <v>309698.59999999998</v>
      </c>
      <c r="D48" s="3">
        <v>473755.8</v>
      </c>
      <c r="E48" s="22">
        <f t="shared" si="3"/>
        <v>152.97318102180637</v>
      </c>
    </row>
    <row r="49" spans="1:5" ht="16.2" customHeight="1" outlineLevel="1">
      <c r="A49" s="20" t="s">
        <v>79</v>
      </c>
      <c r="B49" s="21" t="s">
        <v>80</v>
      </c>
      <c r="C49" s="3">
        <v>29647.4</v>
      </c>
      <c r="D49" s="3">
        <v>43184</v>
      </c>
      <c r="E49" s="22">
        <f t="shared" si="3"/>
        <v>145.65864122992235</v>
      </c>
    </row>
    <row r="50" spans="1:5" ht="15.6" customHeight="1">
      <c r="A50" s="18" t="s">
        <v>81</v>
      </c>
      <c r="B50" s="19" t="s">
        <v>82</v>
      </c>
      <c r="C50" s="2">
        <f>C51+C52+C53+C54+C55+C56+C57</f>
        <v>4669352.1999999993</v>
      </c>
      <c r="D50" s="2">
        <f>D51+D52+D53+D54+D55+D56+D57</f>
        <v>1863115.6999999997</v>
      </c>
      <c r="E50" s="17">
        <f t="shared" si="3"/>
        <v>39.900946002745307</v>
      </c>
    </row>
    <row r="51" spans="1:5" ht="16.2" customHeight="1" outlineLevel="1">
      <c r="A51" s="20" t="s">
        <v>83</v>
      </c>
      <c r="B51" s="21" t="s">
        <v>84</v>
      </c>
      <c r="C51" s="3">
        <v>454195.9</v>
      </c>
      <c r="D51" s="3">
        <v>525417.9</v>
      </c>
      <c r="E51" s="22">
        <f t="shared" si="3"/>
        <v>115.68089892489121</v>
      </c>
    </row>
    <row r="52" spans="1:5" ht="15.6" customHeight="1" outlineLevel="1">
      <c r="A52" s="20" t="s">
        <v>85</v>
      </c>
      <c r="B52" s="21" t="s">
        <v>86</v>
      </c>
      <c r="C52" s="3">
        <v>530202.4</v>
      </c>
      <c r="D52" s="3">
        <v>474553.3</v>
      </c>
      <c r="E52" s="22">
        <f t="shared" si="3"/>
        <v>89.504178027108139</v>
      </c>
    </row>
    <row r="53" spans="1:5" ht="16.8" customHeight="1" outlineLevel="1">
      <c r="A53" s="20" t="s">
        <v>87</v>
      </c>
      <c r="B53" s="21" t="s">
        <v>88</v>
      </c>
      <c r="C53" s="3">
        <v>36810.199999999997</v>
      </c>
      <c r="D53" s="3">
        <v>36960.5</v>
      </c>
      <c r="E53" s="22">
        <f t="shared" si="3"/>
        <v>100.40831073995795</v>
      </c>
    </row>
    <row r="54" spans="1:5" ht="16.2" customHeight="1" outlineLevel="1">
      <c r="A54" s="20" t="s">
        <v>89</v>
      </c>
      <c r="B54" s="21" t="s">
        <v>90</v>
      </c>
      <c r="C54" s="3">
        <v>47953.5</v>
      </c>
      <c r="D54" s="3">
        <v>53246.9</v>
      </c>
      <c r="E54" s="22">
        <f t="shared" si="3"/>
        <v>111.03861032041456</v>
      </c>
    </row>
    <row r="55" spans="1:5" ht="27.6" outlineLevel="1">
      <c r="A55" s="20" t="s">
        <v>91</v>
      </c>
      <c r="B55" s="21" t="s">
        <v>92</v>
      </c>
      <c r="C55" s="3">
        <v>116270.39999999999</v>
      </c>
      <c r="D55" s="3">
        <v>105175</v>
      </c>
      <c r="E55" s="22">
        <f t="shared" si="3"/>
        <v>90.457244492149343</v>
      </c>
    </row>
    <row r="56" spans="1:5" ht="15.6" customHeight="1" outlineLevel="1">
      <c r="A56" s="20" t="s">
        <v>93</v>
      </c>
      <c r="B56" s="21" t="s">
        <v>94</v>
      </c>
      <c r="C56" s="3">
        <v>31613.4</v>
      </c>
      <c r="D56" s="3">
        <v>46730.7</v>
      </c>
      <c r="E56" s="22">
        <f t="shared" si="3"/>
        <v>147.81927916642942</v>
      </c>
    </row>
    <row r="57" spans="1:5" ht="16.2" customHeight="1" outlineLevel="1">
      <c r="A57" s="20" t="s">
        <v>95</v>
      </c>
      <c r="B57" s="21" t="s">
        <v>96</v>
      </c>
      <c r="C57" s="3">
        <v>3452306.4</v>
      </c>
      <c r="D57" s="3">
        <v>621031.4</v>
      </c>
      <c r="E57" s="22">
        <f t="shared" si="3"/>
        <v>17.988884184787306</v>
      </c>
    </row>
    <row r="58" spans="1:5" ht="15" customHeight="1">
      <c r="A58" s="18" t="s">
        <v>97</v>
      </c>
      <c r="B58" s="19" t="s">
        <v>98</v>
      </c>
      <c r="C58" s="2">
        <f>C59+C60+C61+C62+C63</f>
        <v>4898990.5999999996</v>
      </c>
      <c r="D58" s="2">
        <f>D59+D60+D61+D62+D63</f>
        <v>7594276.0999999996</v>
      </c>
      <c r="E58" s="17">
        <f t="shared" si="3"/>
        <v>155.01716006558576</v>
      </c>
    </row>
    <row r="59" spans="1:5" ht="15" customHeight="1" outlineLevel="1">
      <c r="A59" s="20" t="s">
        <v>99</v>
      </c>
      <c r="B59" s="21" t="s">
        <v>100</v>
      </c>
      <c r="C59" s="3">
        <v>166429.29999999999</v>
      </c>
      <c r="D59" s="3">
        <v>193321.3</v>
      </c>
      <c r="E59" s="22">
        <f t="shared" si="3"/>
        <v>116.15821252627994</v>
      </c>
    </row>
    <row r="60" spans="1:5" ht="16.2" customHeight="1" outlineLevel="1">
      <c r="A60" s="20" t="s">
        <v>101</v>
      </c>
      <c r="B60" s="21" t="s">
        <v>102</v>
      </c>
      <c r="C60" s="3">
        <v>630628.80000000005</v>
      </c>
      <c r="D60" s="3">
        <v>701671.7</v>
      </c>
      <c r="E60" s="22">
        <f t="shared" si="3"/>
        <v>111.26540684472386</v>
      </c>
    </row>
    <row r="61" spans="1:5" ht="15" customHeight="1" outlineLevel="1">
      <c r="A61" s="20" t="s">
        <v>103</v>
      </c>
      <c r="B61" s="21" t="s">
        <v>104</v>
      </c>
      <c r="C61" s="3">
        <v>2922824.9</v>
      </c>
      <c r="D61" s="3">
        <v>5644491.7999999998</v>
      </c>
      <c r="E61" s="22">
        <f t="shared" si="3"/>
        <v>193.11768556508466</v>
      </c>
    </row>
    <row r="62" spans="1:5" ht="15.6" customHeight="1" outlineLevel="1">
      <c r="A62" s="20" t="s">
        <v>105</v>
      </c>
      <c r="B62" s="21" t="s">
        <v>106</v>
      </c>
      <c r="C62" s="3">
        <v>1144690.6000000001</v>
      </c>
      <c r="D62" s="3">
        <v>1017553</v>
      </c>
      <c r="E62" s="22">
        <f t="shared" si="3"/>
        <v>88.893278236057839</v>
      </c>
    </row>
    <row r="63" spans="1:5" ht="16.8" customHeight="1" outlineLevel="1">
      <c r="A63" s="20" t="s">
        <v>107</v>
      </c>
      <c r="B63" s="21" t="s">
        <v>108</v>
      </c>
      <c r="C63" s="3">
        <v>34417</v>
      </c>
      <c r="D63" s="3">
        <v>37238.300000000003</v>
      </c>
      <c r="E63" s="22">
        <f t="shared" si="3"/>
        <v>108.19740244646542</v>
      </c>
    </row>
    <row r="64" spans="1:5" ht="18" customHeight="1">
      <c r="A64" s="18" t="s">
        <v>109</v>
      </c>
      <c r="B64" s="19" t="s">
        <v>110</v>
      </c>
      <c r="C64" s="2">
        <f>C65+C66+C67+C68</f>
        <v>138585.79999999999</v>
      </c>
      <c r="D64" s="2">
        <f>D65+D66+D67+D68</f>
        <v>154470.70000000001</v>
      </c>
      <c r="E64" s="17">
        <f t="shared" si="3"/>
        <v>111.46214114288767</v>
      </c>
    </row>
    <row r="65" spans="1:5" ht="15.6" customHeight="1" outlineLevel="1">
      <c r="A65" s="20" t="s">
        <v>111</v>
      </c>
      <c r="B65" s="21" t="s">
        <v>112</v>
      </c>
      <c r="C65" s="3">
        <v>20890.2</v>
      </c>
      <c r="D65" s="3">
        <v>20890.2</v>
      </c>
      <c r="E65" s="22">
        <f t="shared" si="3"/>
        <v>100</v>
      </c>
    </row>
    <row r="66" spans="1:5" ht="16.2" customHeight="1" outlineLevel="1">
      <c r="A66" s="20" t="s">
        <v>113</v>
      </c>
      <c r="B66" s="21" t="s">
        <v>114</v>
      </c>
      <c r="C66" s="3">
        <v>6537.6</v>
      </c>
      <c r="D66" s="3">
        <v>9418.5</v>
      </c>
      <c r="E66" s="22">
        <f t="shared" si="3"/>
        <v>144.06662995594712</v>
      </c>
    </row>
    <row r="67" spans="1:5" outlineLevel="1">
      <c r="A67" s="20" t="s">
        <v>115</v>
      </c>
      <c r="B67" s="21" t="s">
        <v>116</v>
      </c>
      <c r="C67" s="3">
        <v>102476.4</v>
      </c>
      <c r="D67" s="3">
        <v>115069.6</v>
      </c>
      <c r="E67" s="22">
        <f t="shared" si="3"/>
        <v>112.28887821976573</v>
      </c>
    </row>
    <row r="68" spans="1:5" ht="15.6" customHeight="1" outlineLevel="1">
      <c r="A68" s="20" t="s">
        <v>117</v>
      </c>
      <c r="B68" s="21" t="s">
        <v>118</v>
      </c>
      <c r="C68" s="3">
        <v>8681.6</v>
      </c>
      <c r="D68" s="3">
        <v>9092.4</v>
      </c>
      <c r="E68" s="22">
        <f t="shared" si="3"/>
        <v>104.73184666420936</v>
      </c>
    </row>
    <row r="69" spans="1:5" ht="15.6" customHeight="1">
      <c r="A69" s="18" t="s">
        <v>119</v>
      </c>
      <c r="B69" s="19" t="s">
        <v>120</v>
      </c>
      <c r="C69" s="2">
        <f>C70+C72+C71</f>
        <v>44327.4</v>
      </c>
      <c r="D69" s="2">
        <f>D70+D72+D71</f>
        <v>39707.600000000006</v>
      </c>
      <c r="E69" s="17">
        <f t="shared" si="3"/>
        <v>89.578003672671983</v>
      </c>
    </row>
    <row r="70" spans="1:5" ht="15.6" customHeight="1" outlineLevel="1">
      <c r="A70" s="20" t="s">
        <v>121</v>
      </c>
      <c r="B70" s="21" t="s">
        <v>122</v>
      </c>
      <c r="C70" s="3">
        <v>31267.8</v>
      </c>
      <c r="D70" s="3">
        <v>26883.9</v>
      </c>
      <c r="E70" s="22">
        <f t="shared" si="3"/>
        <v>85.97950607334063</v>
      </c>
    </row>
    <row r="71" spans="1:5" ht="15.6" customHeight="1" outlineLevel="1">
      <c r="A71" s="20" t="s">
        <v>150</v>
      </c>
      <c r="B71" s="21" t="s">
        <v>149</v>
      </c>
      <c r="C71" s="3">
        <v>867.9</v>
      </c>
      <c r="D71" s="3">
        <v>949</v>
      </c>
      <c r="E71" s="22">
        <f t="shared" si="3"/>
        <v>109.34439451549719</v>
      </c>
    </row>
    <row r="72" spans="1:5" ht="16.2" customHeight="1" outlineLevel="1">
      <c r="A72" s="20" t="s">
        <v>123</v>
      </c>
      <c r="B72" s="21" t="s">
        <v>124</v>
      </c>
      <c r="C72" s="3">
        <v>12191.7</v>
      </c>
      <c r="D72" s="3">
        <v>11874.7</v>
      </c>
      <c r="E72" s="22">
        <f t="shared" ref="E72:E78" si="4">D72*100/C72</f>
        <v>97.399870403635248</v>
      </c>
    </row>
    <row r="73" spans="1:5" ht="27.6">
      <c r="A73" s="18" t="s">
        <v>125</v>
      </c>
      <c r="B73" s="19" t="s">
        <v>126</v>
      </c>
      <c r="C73" s="2">
        <f>C74</f>
        <v>789820.1</v>
      </c>
      <c r="D73" s="2">
        <f>D74</f>
        <v>815243.7</v>
      </c>
      <c r="E73" s="17">
        <f t="shared" si="4"/>
        <v>103.21891023031701</v>
      </c>
    </row>
    <row r="74" spans="1:5" ht="28.8" customHeight="1" outlineLevel="1">
      <c r="A74" s="20" t="s">
        <v>127</v>
      </c>
      <c r="B74" s="21" t="s">
        <v>128</v>
      </c>
      <c r="C74" s="3">
        <v>789820.1</v>
      </c>
      <c r="D74" s="3">
        <v>815243.7</v>
      </c>
      <c r="E74" s="22">
        <f t="shared" si="4"/>
        <v>103.21891023031701</v>
      </c>
    </row>
    <row r="75" spans="1:5" ht="29.4" customHeight="1">
      <c r="A75" s="18" t="s">
        <v>129</v>
      </c>
      <c r="B75" s="19" t="s">
        <v>130</v>
      </c>
      <c r="C75" s="2">
        <f>C76+C77+C78</f>
        <v>2070634.2</v>
      </c>
      <c r="D75" s="2">
        <f>D76+D77+D78</f>
        <v>2438595.5999999996</v>
      </c>
      <c r="E75" s="17">
        <f t="shared" si="4"/>
        <v>117.77046858397296</v>
      </c>
    </row>
    <row r="76" spans="1:5" ht="43.2" customHeight="1" outlineLevel="1">
      <c r="A76" s="20" t="s">
        <v>131</v>
      </c>
      <c r="B76" s="21" t="s">
        <v>132</v>
      </c>
      <c r="C76" s="3">
        <v>1310437.5</v>
      </c>
      <c r="D76" s="3">
        <v>1498091.4</v>
      </c>
      <c r="E76" s="22">
        <f t="shared" si="4"/>
        <v>114.3199427672056</v>
      </c>
    </row>
    <row r="77" spans="1:5" outlineLevel="1">
      <c r="A77" s="20" t="s">
        <v>133</v>
      </c>
      <c r="B77" s="21" t="s">
        <v>134</v>
      </c>
      <c r="C77" s="3">
        <v>527392.30000000005</v>
      </c>
      <c r="D77" s="3">
        <v>690682.9</v>
      </c>
      <c r="E77" s="22">
        <f t="shared" si="4"/>
        <v>130.96188548827882</v>
      </c>
    </row>
    <row r="78" spans="1:5" ht="16.8" customHeight="1" outlineLevel="1">
      <c r="A78" s="23" t="s">
        <v>135</v>
      </c>
      <c r="B78" s="24" t="s">
        <v>136</v>
      </c>
      <c r="C78" s="4">
        <v>232804.4</v>
      </c>
      <c r="D78" s="4">
        <v>249821.3</v>
      </c>
      <c r="E78" s="25">
        <f t="shared" si="4"/>
        <v>107.3095267958853</v>
      </c>
    </row>
  </sheetData>
  <mergeCells count="6">
    <mergeCell ref="A1:E1"/>
    <mergeCell ref="D3:E3"/>
    <mergeCell ref="A4:A5"/>
    <mergeCell ref="B4:B5"/>
    <mergeCell ref="C4:D4"/>
    <mergeCell ref="E4:E5"/>
  </mergeCells>
  <phoneticPr fontId="0" type="noConversion"/>
  <pageMargins left="0.78740157480314965" right="0.39370078740157483" top="0.78740157480314965" bottom="0.78740157480314965" header="0.51181102362204722" footer="0.51181102362204722"/>
  <pageSetup paperSize="9" firstPageNumber="17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Бюджет</vt:lpstr>
      <vt:lpstr>Бюджет!SIGN</vt:lpstr>
      <vt:lpstr>Бюджет!Заголовки_для_печати</vt:lpstr>
    </vt:vector>
  </TitlesOfParts>
  <Company>BSS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Дина Яхина</dc:creator>
  <cp:lastModifiedBy>yoa</cp:lastModifiedBy>
  <cp:lastPrinted>2017-04-18T08:48:07Z</cp:lastPrinted>
  <dcterms:created xsi:type="dcterms:W3CDTF">2002-03-11T10:22:12Z</dcterms:created>
  <dcterms:modified xsi:type="dcterms:W3CDTF">2019-12-26T07:02:03Z</dcterms:modified>
</cp:coreProperties>
</file>